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480" tabRatio="601" activeTab="0"/>
  </bookViews>
  <sheets>
    <sheet name="サルーイン" sheetId="1" r:id="rId1"/>
  </sheets>
  <definedNames/>
  <calcPr fullCalcOnLoad="1"/>
</workbook>
</file>

<file path=xl/sharedStrings.xml><?xml version="1.0" encoding="utf-8"?>
<sst xmlns="http://schemas.openxmlformats.org/spreadsheetml/2006/main" count="947" uniqueCount="164">
  <si>
    <t>後攻</t>
  </si>
  <si>
    <t>幻影魅力術</t>
  </si>
  <si>
    <t>チャレンジ</t>
  </si>
  <si>
    <t>サル剣</t>
  </si>
  <si>
    <t>320?</t>
  </si>
  <si>
    <t>生気</t>
  </si>
  <si>
    <t>B案終了</t>
  </si>
  <si>
    <t>C案開始</t>
  </si>
  <si>
    <t>先制</t>
  </si>
  <si>
    <t>レインコール</t>
  </si>
  <si>
    <t>Dスピア</t>
  </si>
  <si>
    <t>データ取り開始</t>
  </si>
  <si>
    <t>ファイアボール</t>
  </si>
  <si>
    <t>最小</t>
  </si>
  <si>
    <t>後攻</t>
  </si>
  <si>
    <t>フレームで乱数は流れないことが判明</t>
  </si>
  <si>
    <t>合計</t>
  </si>
  <si>
    <t>ダイヤモンドウェポン</t>
  </si>
  <si>
    <t>最大</t>
  </si>
  <si>
    <t>約33000ダメージ</t>
  </si>
  <si>
    <t>ライトニング</t>
  </si>
  <si>
    <t>ブラックファイア</t>
  </si>
  <si>
    <t>スターソード8</t>
  </si>
  <si>
    <t>アニメート</t>
  </si>
  <si>
    <t>エナジーボルト</t>
  </si>
  <si>
    <t>先</t>
  </si>
  <si>
    <t>ダメージ</t>
  </si>
  <si>
    <t>後</t>
  </si>
  <si>
    <t>サルーインソード</t>
  </si>
  <si>
    <t>撃剣波</t>
  </si>
  <si>
    <t>ブラック</t>
  </si>
  <si>
    <t>エナジー</t>
  </si>
  <si>
    <t>レイン</t>
  </si>
  <si>
    <t>アニメ</t>
  </si>
  <si>
    <t>ファイア</t>
  </si>
  <si>
    <t>アニメ</t>
  </si>
  <si>
    <t>40000オーバー、幻体切れ</t>
  </si>
  <si>
    <t>エナジー</t>
  </si>
  <si>
    <t>ライト</t>
  </si>
  <si>
    <t>目立った戦績はなくA案終了</t>
  </si>
  <si>
    <t>あり</t>
  </si>
  <si>
    <t>なし</t>
  </si>
  <si>
    <t>アニメ</t>
  </si>
  <si>
    <t>めいそうになったが、エナジーボルトのため即死</t>
  </si>
  <si>
    <t>死亡</t>
  </si>
  <si>
    <t>ファイア</t>
  </si>
  <si>
    <t>あり</t>
  </si>
  <si>
    <t>ライト</t>
  </si>
  <si>
    <t>ブラック</t>
  </si>
  <si>
    <t>なし</t>
  </si>
  <si>
    <t>合計</t>
  </si>
  <si>
    <t>ブラック</t>
  </si>
  <si>
    <t>攻撃</t>
  </si>
  <si>
    <t>アニメ</t>
  </si>
  <si>
    <t>ダイヤ</t>
  </si>
  <si>
    <t>ブラック</t>
  </si>
  <si>
    <t>ファイア</t>
  </si>
  <si>
    <t>エナジー</t>
  </si>
  <si>
    <t>ライト</t>
  </si>
  <si>
    <t>サル剣</t>
  </si>
  <si>
    <t>エナジー</t>
  </si>
  <si>
    <t>アニメ</t>
  </si>
  <si>
    <t>ライト</t>
  </si>
  <si>
    <t>ファイア</t>
  </si>
  <si>
    <t>ブラック</t>
  </si>
  <si>
    <t>ダイヤ</t>
  </si>
  <si>
    <t>レイン</t>
  </si>
  <si>
    <t>383?</t>
  </si>
  <si>
    <t>エナジー</t>
  </si>
  <si>
    <t>ダイヤ</t>
  </si>
  <si>
    <t>サル剣</t>
  </si>
  <si>
    <t>幻</t>
  </si>
  <si>
    <t>ブラック</t>
  </si>
  <si>
    <t>ファイア</t>
  </si>
  <si>
    <t>ブラック</t>
  </si>
  <si>
    <t>ダイヤ</t>
  </si>
  <si>
    <t>エナジー</t>
  </si>
  <si>
    <t>レイン</t>
  </si>
  <si>
    <t>アニメ</t>
  </si>
  <si>
    <t>エナジー</t>
  </si>
  <si>
    <t>ダイヤ</t>
  </si>
  <si>
    <t>ファイア</t>
  </si>
  <si>
    <t>ダイヤ</t>
  </si>
  <si>
    <t>運命変化</t>
  </si>
  <si>
    <t>幻体がない場合は幻体戦士術</t>
  </si>
  <si>
    <t>幻体がある場合はスターソード8で攻撃</t>
  </si>
  <si>
    <t>死亡が確定している場合は1つ前のスターソード8(ダメージを与えているもの)を生気翔撃法に変えて運命を変える</t>
  </si>
  <si>
    <t>瞑想状態を追加</t>
  </si>
  <si>
    <t>備考</t>
  </si>
  <si>
    <t>運命を変化</t>
  </si>
  <si>
    <t>基本は腕力法×1(腕力118)でスターソードを作成(LV8)</t>
  </si>
  <si>
    <t>行動</t>
  </si>
  <si>
    <t>運命を変えて強引に約40000ダメージを与えるが死亡(本来は約30000)</t>
  </si>
  <si>
    <t>ライト</t>
  </si>
  <si>
    <t>アニメ</t>
  </si>
  <si>
    <t>エナジー</t>
  </si>
  <si>
    <t>ライト</t>
  </si>
  <si>
    <t>レイン</t>
  </si>
  <si>
    <t>ダイヤ</t>
  </si>
  <si>
    <t>ファイア</t>
  </si>
  <si>
    <t>ブラック</t>
  </si>
  <si>
    <t>C案終了</t>
  </si>
  <si>
    <t>D案開始</t>
  </si>
  <si>
    <t>基本はC案と同じだが、スターソードのみで攻撃開始</t>
  </si>
  <si>
    <t>生成</t>
  </si>
  <si>
    <t>瞑想状態</t>
  </si>
  <si>
    <t>ぼうぎょ</t>
  </si>
  <si>
    <t>生気</t>
  </si>
  <si>
    <t>運命を変える</t>
  </si>
  <si>
    <t>これは、行動パターンをできるだけ多く取り乱数制御するため</t>
  </si>
  <si>
    <t>ダイヤ</t>
  </si>
  <si>
    <t>レイン?</t>
  </si>
  <si>
    <t>ぼうぎょ</t>
  </si>
  <si>
    <t>シムラ</t>
  </si>
  <si>
    <t>約37000ダメージ</t>
  </si>
  <si>
    <t>D案終了</t>
  </si>
  <si>
    <t>波</t>
  </si>
  <si>
    <t>232?</t>
  </si>
  <si>
    <t>465?</t>
  </si>
  <si>
    <t>約34000ダメージ</t>
  </si>
  <si>
    <t>レイン</t>
  </si>
  <si>
    <t>アニメ</t>
  </si>
  <si>
    <t>ファイア</t>
  </si>
  <si>
    <t>ダイヤ</t>
  </si>
  <si>
    <t>サル剣</t>
  </si>
  <si>
    <t>シムラ</t>
  </si>
  <si>
    <t>シムラ</t>
  </si>
  <si>
    <t>エナジー</t>
  </si>
  <si>
    <t>約34000</t>
  </si>
  <si>
    <t>サル剣</t>
  </si>
  <si>
    <t>サル剣</t>
  </si>
  <si>
    <t>レイン?</t>
  </si>
  <si>
    <t>1526?</t>
  </si>
  <si>
    <t>サル剣</t>
  </si>
  <si>
    <t>生気</t>
  </si>
  <si>
    <t>サル剣</t>
  </si>
  <si>
    <t>運命変化</t>
  </si>
  <si>
    <t>ファイア</t>
  </si>
  <si>
    <t>905?</t>
  </si>
  <si>
    <t>サル剣</t>
  </si>
  <si>
    <t>429?</t>
  </si>
  <si>
    <t>サル剣</t>
  </si>
  <si>
    <t>ブラック</t>
  </si>
  <si>
    <t>生気</t>
  </si>
  <si>
    <t>レイン</t>
  </si>
  <si>
    <t>生気</t>
  </si>
  <si>
    <t>アニメ</t>
  </si>
  <si>
    <t>ダイヤ</t>
  </si>
  <si>
    <t>生気</t>
  </si>
  <si>
    <t>運命変化(ここでいじらないほうがいい)</t>
  </si>
  <si>
    <t>アニメ</t>
  </si>
  <si>
    <t>ブラック</t>
  </si>
  <si>
    <t>ファイア</t>
  </si>
  <si>
    <t>ライト</t>
  </si>
  <si>
    <t>レイン</t>
  </si>
  <si>
    <t>生気</t>
  </si>
  <si>
    <t>約36000(26000)</t>
  </si>
  <si>
    <t>47000オーバーで、アニメート使用でめいそう、次の攻撃で一応撃破</t>
  </si>
  <si>
    <t>エレメンタル</t>
  </si>
  <si>
    <t>回数</t>
  </si>
  <si>
    <t>勝利</t>
  </si>
  <si>
    <t>平均</t>
  </si>
  <si>
    <t>最大</t>
  </si>
  <si>
    <t>サンプル数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</si>
</sst>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sz val="8"/>
      <color indexed="53"/>
      <name val="ＭＳ Ｐゴシック"/>
      <family val="3"/>
    </font>
    <font>
      <sz val="8"/>
      <color indexed="12"/>
      <name val="ＭＳ Ｐゴシック"/>
      <family val="3"/>
    </font>
    <font>
      <b/>
      <sz val="8"/>
      <name val="ＭＳ Ｐゴシック"/>
      <family val="3"/>
    </font>
    <font>
      <b/>
      <sz val="8"/>
      <color indexed="12"/>
      <name val="ＭＳ Ｐゴシック"/>
      <family val="3"/>
    </font>
    <font>
      <sz val="8"/>
      <color indexed="14"/>
      <name val="ＭＳ Ｐゴシック"/>
      <family val="3"/>
    </font>
    <font>
      <sz val="8"/>
      <color indexed="57"/>
      <name val="ＭＳ Ｐゴシック"/>
      <family val="3"/>
    </font>
    <font>
      <sz val="8"/>
      <color indexed="1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383"/>
  <sheetViews>
    <sheetView tabSelected="1" workbookViewId="0" topLeftCell="A7">
      <pane ySplit="19" topLeftCell="BM26" activePane="bottomLeft" state="frozen"/>
      <selection pane="topLeft" activeCell="A7" sqref="A7"/>
      <selection pane="bottomLeft" activeCell="F26" sqref="F26"/>
    </sheetView>
  </sheetViews>
  <sheetFormatPr defaultColWidth="9.00390625" defaultRowHeight="13.5"/>
  <cols>
    <col min="1" max="1" width="9.00390625" style="1" customWidth="1"/>
    <col min="2" max="2" width="4.125" style="1" bestFit="1" customWidth="1"/>
    <col min="3" max="3" width="4.00390625" style="1" customWidth="1"/>
    <col min="4" max="4" width="2.50390625" style="1" customWidth="1"/>
    <col min="5" max="5" width="17.125" style="1" bestFit="1" customWidth="1"/>
    <col min="6" max="6" width="7.00390625" style="1" customWidth="1"/>
    <col min="7" max="7" width="4.375" style="1" customWidth="1"/>
    <col min="8" max="8" width="13.75390625" style="1" customWidth="1"/>
    <col min="9" max="9" width="11.625" style="1" bestFit="1" customWidth="1"/>
    <col min="10" max="11" width="5.125" style="1" bestFit="1" customWidth="1"/>
    <col min="12" max="18" width="9.00390625" style="1" customWidth="1"/>
    <col min="19" max="19" width="4.875" style="1" customWidth="1"/>
    <col min="20" max="21" width="9.00390625" style="1" customWidth="1"/>
    <col min="22" max="22" width="6.25390625" style="1" bestFit="1" customWidth="1"/>
    <col min="23" max="23" width="4.25390625" style="1" customWidth="1"/>
    <col min="24" max="24" width="4.125" style="1" bestFit="1" customWidth="1"/>
    <col min="25" max="25" width="6.125" style="1" bestFit="1" customWidth="1"/>
    <col min="26" max="26" width="6.25390625" style="1" bestFit="1" customWidth="1"/>
    <col min="27" max="27" width="4.00390625" style="1" bestFit="1" customWidth="1"/>
    <col min="28" max="28" width="7.75390625" style="1" customWidth="1"/>
    <col min="29" max="29" width="6.25390625" style="1" bestFit="1" customWidth="1"/>
    <col min="30" max="30" width="5.625" style="1" bestFit="1" customWidth="1"/>
    <col min="31" max="31" width="4.875" style="1" bestFit="1" customWidth="1"/>
    <col min="32" max="33" width="6.25390625" style="1" bestFit="1" customWidth="1"/>
    <col min="34" max="34" width="4.125" style="1" bestFit="1" customWidth="1"/>
    <col min="35" max="38" width="9.00390625" style="1" customWidth="1"/>
    <col min="39" max="39" width="7.25390625" style="1" customWidth="1"/>
    <col min="40" max="40" width="4.375" style="1" customWidth="1"/>
    <col min="41" max="41" width="4.125" style="1" bestFit="1" customWidth="1"/>
    <col min="42" max="42" width="6.00390625" style="1" bestFit="1" customWidth="1"/>
    <col min="43" max="43" width="6.25390625" style="1" bestFit="1" customWidth="1"/>
    <col min="44" max="44" width="3.875" style="1" customWidth="1"/>
    <col min="45" max="45" width="8.75390625" style="1" customWidth="1"/>
    <col min="46" max="46" width="6.25390625" style="1" customWidth="1"/>
    <col min="47" max="47" width="4.125" style="1" bestFit="1" customWidth="1"/>
    <col min="48" max="48" width="6.625" style="1" customWidth="1"/>
    <col min="49" max="49" width="6.00390625" style="1" bestFit="1" customWidth="1"/>
    <col min="50" max="50" width="6.25390625" style="1" bestFit="1" customWidth="1"/>
    <col min="51" max="51" width="3.375" style="1" bestFit="1" customWidth="1"/>
    <col min="52" max="52" width="9.125" style="1" customWidth="1"/>
    <col min="53" max="16384" width="9.00390625" style="1" customWidth="1"/>
  </cols>
  <sheetData>
    <row r="1" spans="39:47" ht="10.5">
      <c r="AM1" s="1" t="s">
        <v>103</v>
      </c>
      <c r="AS1" s="1">
        <v>99</v>
      </c>
      <c r="AT1" s="1">
        <v>118</v>
      </c>
      <c r="AU1" s="1">
        <v>128</v>
      </c>
    </row>
    <row r="2" spans="1:47" ht="10.5">
      <c r="A2" s="1">
        <v>109</v>
      </c>
      <c r="V2" s="1">
        <v>1</v>
      </c>
      <c r="Y2" s="1" t="s">
        <v>7</v>
      </c>
      <c r="AC2" s="1" t="s">
        <v>90</v>
      </c>
      <c r="AM2" s="1" t="s">
        <v>109</v>
      </c>
      <c r="AS2" s="1">
        <v>1801</v>
      </c>
      <c r="AT2" s="1">
        <v>2401</v>
      </c>
      <c r="AU2" s="1">
        <v>2726</v>
      </c>
    </row>
    <row r="3" spans="1:47" ht="10.5">
      <c r="A3" s="1" t="s">
        <v>8</v>
      </c>
      <c r="B3" s="1">
        <v>312</v>
      </c>
      <c r="C3" s="1">
        <f>B3/B5*100</f>
        <v>62.4</v>
      </c>
      <c r="E3" s="1" t="s">
        <v>9</v>
      </c>
      <c r="F3" s="1">
        <v>54</v>
      </c>
      <c r="G3" s="1">
        <f>F3/F13*100</f>
        <v>10.8</v>
      </c>
      <c r="I3" s="1" t="s">
        <v>10</v>
      </c>
      <c r="M3" s="1" t="s">
        <v>8</v>
      </c>
      <c r="N3" s="1">
        <v>116</v>
      </c>
      <c r="O3" s="1">
        <f>N3/N5*100</f>
        <v>61.702127659574465</v>
      </c>
      <c r="Q3" s="1" t="s">
        <v>9</v>
      </c>
      <c r="R3" s="1">
        <v>25</v>
      </c>
      <c r="S3" s="1">
        <f>R3/R13*100</f>
        <v>11.574074074074074</v>
      </c>
      <c r="V3" s="1">
        <v>150</v>
      </c>
      <c r="W3" s="1" t="s">
        <v>11</v>
      </c>
      <c r="AC3" s="1" t="s">
        <v>84</v>
      </c>
      <c r="AS3" s="1">
        <v>1876</v>
      </c>
      <c r="AT3" s="1">
        <v>2501</v>
      </c>
      <c r="AU3" s="1">
        <v>2826</v>
      </c>
    </row>
    <row r="4" spans="1:47" ht="10.5">
      <c r="A4" s="1" t="s">
        <v>0</v>
      </c>
      <c r="B4" s="1">
        <v>188</v>
      </c>
      <c r="C4" s="1">
        <f>B4/B5*100</f>
        <v>37.6</v>
      </c>
      <c r="E4" s="1" t="s">
        <v>12</v>
      </c>
      <c r="F4" s="1">
        <v>53</v>
      </c>
      <c r="G4" s="1">
        <f>F4/F13*100</f>
        <v>10.6</v>
      </c>
      <c r="I4" s="1" t="s">
        <v>13</v>
      </c>
      <c r="J4" s="1">
        <v>1</v>
      </c>
      <c r="M4" s="1" t="s">
        <v>14</v>
      </c>
      <c r="N4" s="1">
        <v>72</v>
      </c>
      <c r="O4" s="1">
        <f>N4/N5*100</f>
        <v>38.297872340425535</v>
      </c>
      <c r="Q4" s="1" t="s">
        <v>12</v>
      </c>
      <c r="R4" s="1">
        <v>20</v>
      </c>
      <c r="S4" s="1">
        <f>R4/R13*100</f>
        <v>9.25925925925926</v>
      </c>
      <c r="V4" s="1">
        <v>208</v>
      </c>
      <c r="W4" s="1" t="s">
        <v>15</v>
      </c>
      <c r="AC4" s="1" t="s">
        <v>85</v>
      </c>
      <c r="AM4" s="1">
        <v>1</v>
      </c>
      <c r="AN4" s="1" t="s">
        <v>102</v>
      </c>
      <c r="AS4" s="1">
        <v>1951</v>
      </c>
      <c r="AT4" s="1">
        <v>2576</v>
      </c>
      <c r="AU4" s="1">
        <v>2926</v>
      </c>
    </row>
    <row r="5" spans="1:47" ht="10.5">
      <c r="A5" s="1" t="s">
        <v>16</v>
      </c>
      <c r="B5" s="1">
        <f>B3+B4</f>
        <v>500</v>
      </c>
      <c r="E5" s="1" t="s">
        <v>17</v>
      </c>
      <c r="F5" s="1">
        <v>64</v>
      </c>
      <c r="G5" s="1">
        <f>F5/F13*100</f>
        <v>12.8</v>
      </c>
      <c r="I5" s="1" t="s">
        <v>18</v>
      </c>
      <c r="J5" s="1">
        <v>2349</v>
      </c>
      <c r="M5" s="1" t="s">
        <v>16</v>
      </c>
      <c r="N5" s="1">
        <f>SUM(N3:N4)</f>
        <v>188</v>
      </c>
      <c r="Q5" s="1" t="s">
        <v>17</v>
      </c>
      <c r="R5" s="1">
        <v>22</v>
      </c>
      <c r="S5" s="1">
        <f>R5/R13*100</f>
        <v>10.185185185185185</v>
      </c>
      <c r="V5" s="1">
        <v>211</v>
      </c>
      <c r="W5" s="1" t="s">
        <v>19</v>
      </c>
      <c r="AC5" s="1" t="s">
        <v>86</v>
      </c>
      <c r="AM5" s="1">
        <v>40</v>
      </c>
      <c r="AN5" s="1" t="s">
        <v>115</v>
      </c>
      <c r="AS5" s="1">
        <v>2051</v>
      </c>
      <c r="AT5" s="1">
        <v>2676</v>
      </c>
      <c r="AU5" s="1">
        <v>3026</v>
      </c>
    </row>
    <row r="6" spans="5:47" ht="10.5">
      <c r="E6" s="1" t="s">
        <v>20</v>
      </c>
      <c r="F6" s="1">
        <v>58</v>
      </c>
      <c r="G6" s="1">
        <f>F6/F13*100</f>
        <v>11.600000000000001</v>
      </c>
      <c r="J6" s="1">
        <v>99</v>
      </c>
      <c r="K6" s="1">
        <v>118</v>
      </c>
      <c r="L6" s="1">
        <v>128</v>
      </c>
      <c r="Q6" s="1" t="s">
        <v>20</v>
      </c>
      <c r="R6" s="1">
        <v>23</v>
      </c>
      <c r="S6" s="1">
        <f>R6/R13*100</f>
        <v>10.648148148148149</v>
      </c>
      <c r="V6" s="1">
        <v>283</v>
      </c>
      <c r="W6" s="1" t="s">
        <v>92</v>
      </c>
      <c r="AS6" s="1">
        <v>2126</v>
      </c>
      <c r="AT6" s="1">
        <v>2776</v>
      </c>
      <c r="AU6" s="1">
        <v>3126</v>
      </c>
    </row>
    <row r="7" spans="5:47" ht="10.5">
      <c r="E7" s="1" t="s">
        <v>21</v>
      </c>
      <c r="F7" s="1">
        <v>100</v>
      </c>
      <c r="G7" s="1">
        <f>F7/F13*100</f>
        <v>20</v>
      </c>
      <c r="I7" s="1" t="s">
        <v>22</v>
      </c>
      <c r="J7" s="1">
        <v>2051</v>
      </c>
      <c r="K7" s="1">
        <v>2401</v>
      </c>
      <c r="L7" s="1">
        <v>2726</v>
      </c>
      <c r="Q7" s="1" t="s">
        <v>21</v>
      </c>
      <c r="R7" s="1">
        <v>48</v>
      </c>
      <c r="S7" s="1">
        <f>R7/R13*100</f>
        <v>22.22222222222222</v>
      </c>
      <c r="V7" s="1">
        <v>350</v>
      </c>
      <c r="W7" s="1" t="s">
        <v>101</v>
      </c>
      <c r="AS7" s="1">
        <v>2201</v>
      </c>
      <c r="AT7" s="1">
        <v>2851</v>
      </c>
      <c r="AU7" s="1">
        <v>3226</v>
      </c>
    </row>
    <row r="8" spans="1:47" ht="10.5">
      <c r="A8" s="1">
        <v>115</v>
      </c>
      <c r="E8" s="1" t="s">
        <v>23</v>
      </c>
      <c r="F8" s="1">
        <v>58</v>
      </c>
      <c r="G8" s="1">
        <f>F8/F13*100</f>
        <v>11.600000000000001</v>
      </c>
      <c r="J8" s="1">
        <v>2276</v>
      </c>
      <c r="K8" s="1">
        <v>2501</v>
      </c>
      <c r="L8" s="1">
        <v>2826</v>
      </c>
      <c r="Q8" s="1" t="s">
        <v>23</v>
      </c>
      <c r="R8" s="1">
        <v>24</v>
      </c>
      <c r="S8" s="1">
        <f>R8/R13*100</f>
        <v>11.11111111111111</v>
      </c>
      <c r="V8" s="1">
        <v>375</v>
      </c>
      <c r="W8" s="1" t="s">
        <v>114</v>
      </c>
      <c r="Z8" s="1">
        <v>478</v>
      </c>
      <c r="AA8" s="1" t="s">
        <v>128</v>
      </c>
      <c r="AC8" s="1">
        <v>650</v>
      </c>
      <c r="AS8" s="1">
        <v>2276</v>
      </c>
      <c r="AT8" s="1">
        <v>2951</v>
      </c>
      <c r="AU8" s="1">
        <v>3326</v>
      </c>
    </row>
    <row r="9" spans="1:47" ht="10.5">
      <c r="A9" s="1" t="s">
        <v>8</v>
      </c>
      <c r="B9" s="1">
        <v>147</v>
      </c>
      <c r="C9" s="1">
        <f>B9/B11*100</f>
        <v>72.05882352941177</v>
      </c>
      <c r="E9" s="1" t="s">
        <v>1</v>
      </c>
      <c r="G9" s="1">
        <f>F9/F13*100</f>
        <v>0</v>
      </c>
      <c r="J9" s="1">
        <v>2351</v>
      </c>
      <c r="K9" s="1">
        <v>2576</v>
      </c>
      <c r="L9" s="1">
        <v>2926</v>
      </c>
      <c r="Q9" s="1" t="s">
        <v>1</v>
      </c>
      <c r="S9" s="1">
        <f>R9/R13*100</f>
        <v>0</v>
      </c>
      <c r="V9" s="1">
        <v>475</v>
      </c>
      <c r="W9" s="1" t="s">
        <v>119</v>
      </c>
      <c r="Z9" s="1">
        <v>621</v>
      </c>
      <c r="AA9" s="1" t="s">
        <v>156</v>
      </c>
      <c r="AS9" s="1">
        <v>2351</v>
      </c>
      <c r="AT9" s="1">
        <v>3051</v>
      </c>
      <c r="AU9" s="1">
        <v>3426</v>
      </c>
    </row>
    <row r="10" spans="1:52" ht="10.5">
      <c r="A10" s="1" t="s">
        <v>0</v>
      </c>
      <c r="B10" s="1">
        <v>57</v>
      </c>
      <c r="C10" s="1">
        <f>B10/B11*100</f>
        <v>27.941176470588236</v>
      </c>
      <c r="E10" s="1" t="s">
        <v>24</v>
      </c>
      <c r="F10" s="1">
        <v>107</v>
      </c>
      <c r="G10" s="1">
        <f>F10/F13*100</f>
        <v>21.4</v>
      </c>
      <c r="K10" s="1">
        <v>2676</v>
      </c>
      <c r="L10" s="1">
        <v>3026</v>
      </c>
      <c r="Q10" s="1" t="s">
        <v>24</v>
      </c>
      <c r="R10" s="1">
        <v>53</v>
      </c>
      <c r="S10" s="1">
        <f>R10/R13*100</f>
        <v>24.537037037037038</v>
      </c>
      <c r="V10" s="1" t="s">
        <v>25</v>
      </c>
      <c r="X10" s="1" t="s">
        <v>91</v>
      </c>
      <c r="Y10" s="1" t="s">
        <v>26</v>
      </c>
      <c r="Z10" s="1" t="s">
        <v>27</v>
      </c>
      <c r="AB10" s="1" t="s">
        <v>88</v>
      </c>
      <c r="AC10" s="1" t="s">
        <v>25</v>
      </c>
      <c r="AE10" s="1" t="s">
        <v>91</v>
      </c>
      <c r="AF10" s="1" t="s">
        <v>26</v>
      </c>
      <c r="AG10" s="1" t="s">
        <v>27</v>
      </c>
      <c r="AI10" s="1" t="s">
        <v>88</v>
      </c>
      <c r="AM10" s="1" t="s">
        <v>25</v>
      </c>
      <c r="AO10" s="1" t="s">
        <v>91</v>
      </c>
      <c r="AP10" s="1" t="s">
        <v>26</v>
      </c>
      <c r="AQ10" s="1" t="s">
        <v>27</v>
      </c>
      <c r="AS10" s="1" t="s">
        <v>88</v>
      </c>
      <c r="AT10" s="1" t="s">
        <v>25</v>
      </c>
      <c r="AV10" s="1" t="s">
        <v>91</v>
      </c>
      <c r="AW10" s="1" t="s">
        <v>26</v>
      </c>
      <c r="AX10" s="1" t="s">
        <v>27</v>
      </c>
      <c r="AZ10" s="1" t="s">
        <v>88</v>
      </c>
    </row>
    <row r="11" spans="1:48" ht="10.5">
      <c r="A11" s="1" t="s">
        <v>16</v>
      </c>
      <c r="B11" s="1">
        <f>B9+B10</f>
        <v>204</v>
      </c>
      <c r="E11" s="1" t="s">
        <v>28</v>
      </c>
      <c r="F11" s="1">
        <v>6</v>
      </c>
      <c r="G11" s="1">
        <f>F11/F13*100</f>
        <v>1.2</v>
      </c>
      <c r="K11" s="1">
        <v>2776</v>
      </c>
      <c r="L11" s="1">
        <v>3126</v>
      </c>
      <c r="Q11" s="1" t="s">
        <v>28</v>
      </c>
      <c r="R11" s="1">
        <v>1</v>
      </c>
      <c r="S11" s="1">
        <f>R11/R13*100</f>
        <v>0.4629629629629629</v>
      </c>
      <c r="AM11" s="1" t="s">
        <v>35</v>
      </c>
      <c r="AO11" s="1" t="s">
        <v>104</v>
      </c>
      <c r="AT11" s="1" t="s">
        <v>35</v>
      </c>
      <c r="AV11" s="1" t="s">
        <v>104</v>
      </c>
    </row>
    <row r="12" spans="5:51" ht="10.5">
      <c r="E12" s="1" t="s">
        <v>29</v>
      </c>
      <c r="G12" s="1">
        <f>F12/F13*100</f>
        <v>0</v>
      </c>
      <c r="K12" s="1">
        <v>2851</v>
      </c>
      <c r="L12" s="1">
        <v>3226</v>
      </c>
      <c r="Q12" s="1" t="s">
        <v>29</v>
      </c>
      <c r="S12" s="1">
        <f>R12/R13*100</f>
        <v>0</v>
      </c>
      <c r="Z12" s="1" t="s">
        <v>30</v>
      </c>
      <c r="AA12" s="1">
        <v>366</v>
      </c>
      <c r="AG12" s="1" t="s">
        <v>31</v>
      </c>
      <c r="AH12" s="1">
        <v>250</v>
      </c>
      <c r="AQ12" s="1" t="s">
        <v>94</v>
      </c>
      <c r="AX12" s="1" t="s">
        <v>96</v>
      </c>
      <c r="AY12" s="1">
        <v>332</v>
      </c>
    </row>
    <row r="13" spans="6:50" ht="10.5">
      <c r="F13" s="1">
        <f>SUM(F3:F12)</f>
        <v>500</v>
      </c>
      <c r="K13" s="1">
        <v>2951</v>
      </c>
      <c r="L13" s="1">
        <v>3326</v>
      </c>
      <c r="R13" s="1">
        <f>SUM(R3:R12)</f>
        <v>216</v>
      </c>
      <c r="Z13" s="1" t="s">
        <v>32</v>
      </c>
      <c r="AC13" s="1" t="s">
        <v>33</v>
      </c>
      <c r="AP13" s="1">
        <v>1801</v>
      </c>
      <c r="AQ13" s="1" t="s">
        <v>98</v>
      </c>
      <c r="AX13" s="1" t="s">
        <v>94</v>
      </c>
    </row>
    <row r="14" spans="7:51" ht="10.5">
      <c r="G14" s="1">
        <f>G3+G4+G5+G8+G9</f>
        <v>45.800000000000004</v>
      </c>
      <c r="H14" s="1">
        <f>G5+G8</f>
        <v>24.400000000000002</v>
      </c>
      <c r="K14" s="1">
        <v>3051</v>
      </c>
      <c r="L14" s="1">
        <v>3426</v>
      </c>
      <c r="S14" s="1">
        <f>S3+S4+S5+S8+S9</f>
        <v>42.12962962962963</v>
      </c>
      <c r="T14" s="1">
        <f>S5+S8</f>
        <v>21.296296296296298</v>
      </c>
      <c r="V14" s="1" t="s">
        <v>34</v>
      </c>
      <c r="AF14" s="2">
        <v>2501</v>
      </c>
      <c r="AG14" s="7" t="s">
        <v>78</v>
      </c>
      <c r="AI14" s="1" t="s">
        <v>87</v>
      </c>
      <c r="AP14" s="1">
        <v>2126</v>
      </c>
      <c r="AQ14" s="1" t="s">
        <v>98</v>
      </c>
      <c r="AW14" s="1">
        <v>2351</v>
      </c>
      <c r="AX14" s="1" t="s">
        <v>100</v>
      </c>
      <c r="AY14" s="1">
        <v>415</v>
      </c>
    </row>
    <row r="15" spans="22:47" ht="10.5">
      <c r="V15" s="4" t="s">
        <v>78</v>
      </c>
      <c r="Y15" s="1">
        <v>2951</v>
      </c>
      <c r="AF15" s="1">
        <v>2851</v>
      </c>
      <c r="AG15" s="7" t="s">
        <v>106</v>
      </c>
      <c r="AM15" s="1" t="s">
        <v>95</v>
      </c>
      <c r="AN15" s="1">
        <v>255</v>
      </c>
      <c r="AT15" s="1" t="s">
        <v>3</v>
      </c>
      <c r="AU15" s="1">
        <v>666</v>
      </c>
    </row>
    <row r="16" spans="1:39" ht="10.5">
      <c r="A16" s="1" t="s">
        <v>2</v>
      </c>
      <c r="B16" s="1">
        <v>15</v>
      </c>
      <c r="E16" s="1" t="s">
        <v>36</v>
      </c>
      <c r="M16" s="1">
        <f>L7*M7+L8*M8+L9*M9+L10*M10+L11*M11+L12*M12+L13*M13+L14*M14+L15*M15</f>
        <v>0</v>
      </c>
      <c r="V16" s="4" t="s">
        <v>78</v>
      </c>
      <c r="Y16" s="1">
        <v>2576</v>
      </c>
      <c r="AC16" s="1" t="s">
        <v>34</v>
      </c>
      <c r="AF16" s="1">
        <v>2501</v>
      </c>
      <c r="AM16" s="1" t="s">
        <v>98</v>
      </c>
    </row>
    <row r="17" spans="2:44" ht="10.5">
      <c r="B17" s="1">
        <v>39</v>
      </c>
      <c r="E17" s="1" t="s">
        <v>157</v>
      </c>
      <c r="Y17" s="1">
        <v>2951</v>
      </c>
      <c r="Z17" s="4" t="s">
        <v>79</v>
      </c>
      <c r="AA17" s="1">
        <v>326</v>
      </c>
      <c r="AC17" s="1" t="s">
        <v>38</v>
      </c>
      <c r="AD17" s="1">
        <v>633</v>
      </c>
      <c r="AP17" s="1">
        <v>2276</v>
      </c>
      <c r="AQ17" s="1" t="s">
        <v>100</v>
      </c>
      <c r="AR17" s="1">
        <v>409</v>
      </c>
    </row>
    <row r="18" spans="2:48" ht="10.5">
      <c r="B18" s="1">
        <v>80</v>
      </c>
      <c r="E18" s="1" t="s">
        <v>39</v>
      </c>
      <c r="J18" s="1" t="s">
        <v>40</v>
      </c>
      <c r="K18" s="1" t="s">
        <v>41</v>
      </c>
      <c r="Z18" s="4" t="s">
        <v>81</v>
      </c>
      <c r="AC18" s="1" t="s">
        <v>42</v>
      </c>
      <c r="AQ18" s="1" t="s">
        <v>99</v>
      </c>
      <c r="AT18" s="1" t="s">
        <v>98</v>
      </c>
      <c r="AV18" s="1" t="s">
        <v>104</v>
      </c>
    </row>
    <row r="19" spans="2:46" ht="10.5">
      <c r="B19" s="1">
        <v>102</v>
      </c>
      <c r="E19" s="1" t="s">
        <v>43</v>
      </c>
      <c r="I19" s="1" t="s">
        <v>44</v>
      </c>
      <c r="J19" s="3">
        <v>0</v>
      </c>
      <c r="K19" s="3">
        <f>C4*(100-G14)/100</f>
        <v>20.379199999999997</v>
      </c>
      <c r="Y19" s="1">
        <v>2851</v>
      </c>
      <c r="Z19" s="1" t="s">
        <v>37</v>
      </c>
      <c r="AA19" s="1">
        <v>234</v>
      </c>
      <c r="AC19" s="1" t="s">
        <v>45</v>
      </c>
      <c r="AF19" s="1">
        <v>2676</v>
      </c>
      <c r="AM19" s="1" t="s">
        <v>94</v>
      </c>
      <c r="AP19" s="1">
        <v>2201</v>
      </c>
      <c r="AT19" s="1" t="s">
        <v>98</v>
      </c>
    </row>
    <row r="20" spans="2:50" ht="10.5">
      <c r="B20" s="1">
        <v>150</v>
      </c>
      <c r="E20" s="1" t="s">
        <v>6</v>
      </c>
      <c r="I20" s="1" t="s">
        <v>46</v>
      </c>
      <c r="J20" s="3">
        <f>G14</f>
        <v>45.800000000000004</v>
      </c>
      <c r="K20" s="3">
        <f>C3*G14/100+C4*G14/100</f>
        <v>45.8</v>
      </c>
      <c r="Z20" s="1" t="s">
        <v>47</v>
      </c>
      <c r="AA20" s="1">
        <v>201</v>
      </c>
      <c r="AC20" s="1" t="s">
        <v>48</v>
      </c>
      <c r="AD20" s="1">
        <v>436</v>
      </c>
      <c r="AP20" s="1">
        <v>1876</v>
      </c>
      <c r="AQ20" s="1" t="s">
        <v>100</v>
      </c>
      <c r="AR20" s="1">
        <v>420</v>
      </c>
      <c r="AW20" s="1">
        <v>1951</v>
      </c>
      <c r="AX20" s="1" t="s">
        <v>98</v>
      </c>
    </row>
    <row r="21" spans="9:50" ht="10.5">
      <c r="I21" s="1" t="s">
        <v>49</v>
      </c>
      <c r="J21" s="3">
        <f>100-J20</f>
        <v>54.199999999999996</v>
      </c>
      <c r="K21" s="3">
        <f>C3*(100-G14)/100</f>
        <v>33.82079999999999</v>
      </c>
      <c r="AG21" s="1" t="s">
        <v>48</v>
      </c>
      <c r="AH21" s="1">
        <v>447</v>
      </c>
      <c r="AQ21" s="1" t="s">
        <v>100</v>
      </c>
      <c r="AR21" s="1">
        <v>372</v>
      </c>
      <c r="AW21" s="1">
        <v>2276</v>
      </c>
      <c r="AX21" s="1" t="s">
        <v>94</v>
      </c>
    </row>
    <row r="22" spans="1:47" ht="10.5">
      <c r="A22" s="1" t="s">
        <v>158</v>
      </c>
      <c r="F22" s="1" t="s">
        <v>163</v>
      </c>
      <c r="G22" s="1">
        <f>COUNT(G26:G657)</f>
        <v>120</v>
      </c>
      <c r="I22" s="1" t="s">
        <v>50</v>
      </c>
      <c r="J22" s="1">
        <f>SUM(J19:J21)</f>
        <v>100</v>
      </c>
      <c r="K22" s="1">
        <f>SUM(K19:K21)</f>
        <v>99.99999999999999</v>
      </c>
      <c r="AC22" s="1" t="s">
        <v>51</v>
      </c>
      <c r="AD22" s="1">
        <v>413</v>
      </c>
      <c r="AQ22" s="1" t="s">
        <v>100</v>
      </c>
      <c r="AR22" s="1">
        <v>474</v>
      </c>
      <c r="AT22" s="1" t="s">
        <v>95</v>
      </c>
      <c r="AU22" s="1">
        <v>234</v>
      </c>
    </row>
    <row r="23" spans="1:46" ht="10.5">
      <c r="A23" s="1" t="s">
        <v>159</v>
      </c>
      <c r="B23" s="1">
        <v>27</v>
      </c>
      <c r="C23" s="1" t="s">
        <v>160</v>
      </c>
      <c r="F23" s="1" t="s">
        <v>162</v>
      </c>
      <c r="G23" s="1">
        <f>MAX(G26:G1511)</f>
        <v>2761</v>
      </c>
      <c r="I23" s="1" t="s">
        <v>52</v>
      </c>
      <c r="J23" s="3">
        <f>C3+C4/100*G14</f>
        <v>79.6208</v>
      </c>
      <c r="AQ23" s="1" t="s">
        <v>97</v>
      </c>
      <c r="AT23" s="1" t="s">
        <v>98</v>
      </c>
    </row>
    <row r="24" spans="2:47" ht="10.5">
      <c r="B24" s="1">
        <v>81</v>
      </c>
      <c r="C24" s="1">
        <v>34000</v>
      </c>
      <c r="F24" s="1" t="s">
        <v>161</v>
      </c>
      <c r="G24" s="1">
        <f>AVERAGE(G26:G1511)</f>
        <v>1280.15</v>
      </c>
      <c r="AM24" s="1" t="s">
        <v>96</v>
      </c>
      <c r="AN24" s="1">
        <v>616</v>
      </c>
      <c r="AT24" s="1" t="s">
        <v>96</v>
      </c>
      <c r="AU24" s="1">
        <v>499</v>
      </c>
    </row>
    <row r="25" spans="2:51" ht="10.5">
      <c r="B25" s="1">
        <v>104</v>
      </c>
      <c r="F25" s="1">
        <f>SUM(F26:F492)</f>
        <v>0</v>
      </c>
      <c r="Y25" s="1">
        <v>2851</v>
      </c>
      <c r="Z25" s="5" t="s">
        <v>35</v>
      </c>
      <c r="AQ25" s="1" t="s">
        <v>95</v>
      </c>
      <c r="AR25" s="1">
        <v>337</v>
      </c>
      <c r="AX25" s="1" t="s">
        <v>95</v>
      </c>
      <c r="AY25" s="1">
        <v>255</v>
      </c>
    </row>
    <row r="26" spans="7:30" ht="10.5">
      <c r="G26" s="1">
        <v>905</v>
      </c>
      <c r="V26" s="5" t="s">
        <v>80</v>
      </c>
      <c r="Y26" s="1">
        <v>2501</v>
      </c>
      <c r="AC26" s="1" t="s">
        <v>55</v>
      </c>
      <c r="AD26" s="1">
        <v>466</v>
      </c>
    </row>
    <row r="27" spans="7:41" ht="10.5">
      <c r="G27" s="1">
        <v>957</v>
      </c>
      <c r="V27" s="5" t="s">
        <v>35</v>
      </c>
      <c r="Y27" s="1">
        <v>2851</v>
      </c>
      <c r="AC27" s="1" t="s">
        <v>56</v>
      </c>
      <c r="AM27" s="1" t="s">
        <v>99</v>
      </c>
      <c r="AO27" s="1" t="s">
        <v>104</v>
      </c>
    </row>
    <row r="28" spans="7:50" ht="10.5">
      <c r="G28" s="1">
        <v>1841</v>
      </c>
      <c r="V28" s="5"/>
      <c r="Y28" s="1">
        <v>2501</v>
      </c>
      <c r="Z28" s="5" t="s">
        <v>75</v>
      </c>
      <c r="AF28" s="1">
        <v>2951</v>
      </c>
      <c r="AG28" s="1" t="s">
        <v>53</v>
      </c>
      <c r="AQ28" s="1" t="s">
        <v>97</v>
      </c>
      <c r="AV28" s="1" t="s">
        <v>104</v>
      </c>
      <c r="AX28" s="1" t="s">
        <v>97</v>
      </c>
    </row>
    <row r="29" spans="7:51" ht="10.5">
      <c r="G29" s="1">
        <v>1385</v>
      </c>
      <c r="Y29" s="1">
        <v>2851</v>
      </c>
      <c r="Z29" s="5" t="s">
        <v>75</v>
      </c>
      <c r="AF29" s="1">
        <v>2576</v>
      </c>
      <c r="AG29" s="1" t="s">
        <v>57</v>
      </c>
      <c r="AH29" s="1">
        <v>303</v>
      </c>
      <c r="AP29" s="1">
        <v>2201</v>
      </c>
      <c r="AQ29" s="1" t="s">
        <v>96</v>
      </c>
      <c r="AR29" s="1">
        <v>309</v>
      </c>
      <c r="AX29" s="1" t="s">
        <v>100</v>
      </c>
      <c r="AY29" s="1">
        <v>434</v>
      </c>
    </row>
    <row r="30" spans="7:50" ht="10.5">
      <c r="G30" s="1">
        <v>1</v>
      </c>
      <c r="V30" s="5" t="s">
        <v>79</v>
      </c>
      <c r="W30" s="1">
        <v>330</v>
      </c>
      <c r="AG30" s="1" t="s">
        <v>55</v>
      </c>
      <c r="AH30" s="1">
        <v>480</v>
      </c>
      <c r="AQ30" s="1" t="s">
        <v>100</v>
      </c>
      <c r="AR30" s="1">
        <v>400</v>
      </c>
      <c r="AX30" s="1" t="s">
        <v>97</v>
      </c>
    </row>
    <row r="31" spans="7:49" ht="10.5">
      <c r="G31" s="1">
        <v>2333</v>
      </c>
      <c r="Z31" s="1" t="s">
        <v>54</v>
      </c>
      <c r="AC31" s="1" t="s">
        <v>54</v>
      </c>
      <c r="AQ31" s="1" t="s">
        <v>96</v>
      </c>
      <c r="AR31" s="1">
        <v>291</v>
      </c>
      <c r="AT31" s="1" t="s">
        <v>98</v>
      </c>
      <c r="AW31" s="1">
        <v>1801</v>
      </c>
    </row>
    <row r="32" spans="7:49" ht="10.5">
      <c r="G32" s="1">
        <v>437</v>
      </c>
      <c r="V32" s="1" t="s">
        <v>58</v>
      </c>
      <c r="W32" s="1">
        <v>556</v>
      </c>
      <c r="AC32" s="1" t="s">
        <v>55</v>
      </c>
      <c r="AD32" s="1">
        <v>359</v>
      </c>
      <c r="AQ32" s="1" t="s">
        <v>97</v>
      </c>
      <c r="AT32" s="1" t="s">
        <v>94</v>
      </c>
      <c r="AW32" s="1">
        <v>2126</v>
      </c>
    </row>
    <row r="33" spans="7:50" ht="10.5">
      <c r="G33" s="1">
        <v>2269</v>
      </c>
      <c r="W33" s="1">
        <v>712</v>
      </c>
      <c r="AC33" s="1" t="s">
        <v>57</v>
      </c>
      <c r="AM33" s="8"/>
      <c r="AN33" s="8"/>
      <c r="AO33" s="8"/>
      <c r="AP33" s="8">
        <v>938</v>
      </c>
      <c r="AQ33" s="8" t="s">
        <v>135</v>
      </c>
      <c r="AR33" s="8">
        <v>666</v>
      </c>
      <c r="AW33" s="1">
        <v>2276</v>
      </c>
      <c r="AX33" s="1" t="s">
        <v>97</v>
      </c>
    </row>
    <row r="34" spans="7:50" ht="10.5">
      <c r="G34" s="1">
        <v>2581</v>
      </c>
      <c r="AM34" s="8"/>
      <c r="AN34" s="8"/>
      <c r="AO34" s="8"/>
      <c r="AP34" s="8"/>
      <c r="AQ34" s="8" t="s">
        <v>66</v>
      </c>
      <c r="AR34" s="8"/>
      <c r="AW34" s="1">
        <v>1951</v>
      </c>
      <c r="AX34" s="1" t="s">
        <v>94</v>
      </c>
    </row>
    <row r="35" spans="7:51" ht="10.5">
      <c r="G35" s="1">
        <v>2633</v>
      </c>
      <c r="Z35" s="1" t="s">
        <v>57</v>
      </c>
      <c r="AA35" s="1">
        <v>253</v>
      </c>
      <c r="AG35" s="1" t="s">
        <v>59</v>
      </c>
      <c r="AH35" s="1">
        <v>905</v>
      </c>
      <c r="AM35" s="8" t="s">
        <v>63</v>
      </c>
      <c r="AN35" s="8"/>
      <c r="AO35" s="8"/>
      <c r="AP35" s="8">
        <v>1876</v>
      </c>
      <c r="AQ35" s="8"/>
      <c r="AR35" s="8"/>
      <c r="AW35" s="1">
        <v>2276</v>
      </c>
      <c r="AX35" s="1" t="s">
        <v>95</v>
      </c>
      <c r="AY35" s="1">
        <v>250</v>
      </c>
    </row>
    <row r="36" spans="7:46" ht="10.5">
      <c r="G36" s="1">
        <v>1</v>
      </c>
      <c r="Z36" s="1" t="s">
        <v>60</v>
      </c>
      <c r="AA36" s="1">
        <v>304</v>
      </c>
      <c r="AC36" s="1" t="s">
        <v>61</v>
      </c>
      <c r="AM36" s="8"/>
      <c r="AN36" s="8"/>
      <c r="AO36" s="8"/>
      <c r="AP36" s="8">
        <v>1876</v>
      </c>
      <c r="AQ36" s="8" t="s">
        <v>66</v>
      </c>
      <c r="AR36" s="8"/>
      <c r="AT36" s="1" t="s">
        <v>94</v>
      </c>
    </row>
    <row r="37" spans="7:52" ht="10.5">
      <c r="G37" s="1">
        <v>801</v>
      </c>
      <c r="Y37" s="1">
        <v>2776</v>
      </c>
      <c r="Z37" s="1" t="s">
        <v>62</v>
      </c>
      <c r="AA37" s="1">
        <v>335</v>
      </c>
      <c r="AC37" s="1" t="s">
        <v>63</v>
      </c>
      <c r="AF37" s="1">
        <v>3051</v>
      </c>
      <c r="AM37" s="8" t="s">
        <v>63</v>
      </c>
      <c r="AN37" s="8"/>
      <c r="AO37" s="8"/>
      <c r="AP37" s="8">
        <v>2201</v>
      </c>
      <c r="AQ37" s="8"/>
      <c r="AR37" s="8"/>
      <c r="AW37" s="2">
        <v>1876</v>
      </c>
      <c r="AX37" s="7" t="s">
        <v>35</v>
      </c>
      <c r="AZ37" s="1" t="s">
        <v>105</v>
      </c>
    </row>
    <row r="38" spans="7:50" ht="10.5">
      <c r="G38" s="1">
        <v>1737</v>
      </c>
      <c r="Z38" s="1" t="s">
        <v>64</v>
      </c>
      <c r="AA38" s="1">
        <v>444</v>
      </c>
      <c r="AF38" s="1">
        <v>2676</v>
      </c>
      <c r="AG38" s="1" t="s">
        <v>60</v>
      </c>
      <c r="AH38" s="1">
        <v>335</v>
      </c>
      <c r="AP38" s="1">
        <v>1876</v>
      </c>
      <c r="AQ38" s="1" t="s">
        <v>95</v>
      </c>
      <c r="AR38" s="1">
        <v>314</v>
      </c>
      <c r="AW38" s="1">
        <v>2201</v>
      </c>
      <c r="AX38" s="7" t="s">
        <v>106</v>
      </c>
    </row>
    <row r="39" spans="7:50" ht="10.5">
      <c r="G39" s="1">
        <v>1789</v>
      </c>
      <c r="Z39" s="1" t="s">
        <v>64</v>
      </c>
      <c r="AA39" s="1">
        <v>431</v>
      </c>
      <c r="AG39" s="1" t="s">
        <v>64</v>
      </c>
      <c r="AH39" s="1">
        <v>433</v>
      </c>
      <c r="AM39" s="1" t="s">
        <v>95</v>
      </c>
      <c r="AO39" s="1">
        <v>284</v>
      </c>
      <c r="AT39" s="1" t="s">
        <v>81</v>
      </c>
      <c r="AW39" s="1">
        <v>1876</v>
      </c>
      <c r="AX39" s="6"/>
    </row>
    <row r="40" spans="7:50" ht="10.5">
      <c r="G40" s="1">
        <v>2673</v>
      </c>
      <c r="AC40" s="1" t="s">
        <v>65</v>
      </c>
      <c r="AT40" s="1" t="s">
        <v>96</v>
      </c>
      <c r="AU40" s="1">
        <v>633</v>
      </c>
      <c r="AX40" s="6"/>
    </row>
    <row r="41" spans="7:46" ht="10.5">
      <c r="G41" s="1">
        <v>2593</v>
      </c>
      <c r="AC41" s="1" t="s">
        <v>64</v>
      </c>
      <c r="AD41" s="1">
        <v>427</v>
      </c>
      <c r="AT41" s="1" t="s">
        <v>94</v>
      </c>
    </row>
    <row r="42" spans="7:52" ht="10.5">
      <c r="G42" s="1">
        <v>2073</v>
      </c>
      <c r="AG42" s="1" t="s">
        <v>61</v>
      </c>
      <c r="AM42" s="1" t="s">
        <v>99</v>
      </c>
      <c r="AO42" s="1" t="s">
        <v>104</v>
      </c>
      <c r="AT42" s="1" t="s">
        <v>99</v>
      </c>
      <c r="AV42" s="1" t="s">
        <v>107</v>
      </c>
      <c r="AW42" s="1">
        <v>1694</v>
      </c>
      <c r="AZ42" s="1" t="s">
        <v>108</v>
      </c>
    </row>
    <row r="43" spans="7:47" ht="10.5">
      <c r="G43" s="1">
        <v>1669</v>
      </c>
      <c r="Z43" s="1" t="s">
        <v>60</v>
      </c>
      <c r="AA43" s="1" t="s">
        <v>4</v>
      </c>
      <c r="AF43" s="1">
        <v>3051</v>
      </c>
      <c r="AG43" s="1" t="s">
        <v>63</v>
      </c>
      <c r="AQ43" s="1" t="s">
        <v>96</v>
      </c>
      <c r="AR43" s="1">
        <v>225</v>
      </c>
      <c r="AT43" s="1" t="s">
        <v>100</v>
      </c>
      <c r="AU43" s="1">
        <v>396</v>
      </c>
    </row>
    <row r="44" spans="7:51" ht="10.5">
      <c r="G44" s="1">
        <v>2205</v>
      </c>
      <c r="V44" s="1" t="s">
        <v>61</v>
      </c>
      <c r="AF44" s="1">
        <v>3051</v>
      </c>
      <c r="AG44" s="1" t="s">
        <v>66</v>
      </c>
      <c r="AM44" s="1" t="s">
        <v>94</v>
      </c>
      <c r="AX44" s="1" t="s">
        <v>96</v>
      </c>
      <c r="AY44" s="1">
        <v>654</v>
      </c>
    </row>
    <row r="45" spans="7:47" ht="10.5">
      <c r="G45" s="1">
        <v>461</v>
      </c>
      <c r="V45" s="1" t="s">
        <v>63</v>
      </c>
      <c r="Y45" s="1">
        <v>3051</v>
      </c>
      <c r="AF45" s="1">
        <v>2676</v>
      </c>
      <c r="AG45" s="1" t="s">
        <v>61</v>
      </c>
      <c r="AP45" s="1">
        <v>2126</v>
      </c>
      <c r="AQ45" s="1" t="s">
        <v>96</v>
      </c>
      <c r="AR45" s="1">
        <v>265</v>
      </c>
      <c r="AT45" s="1" t="s">
        <v>96</v>
      </c>
      <c r="AU45" s="1">
        <v>669</v>
      </c>
    </row>
    <row r="46" spans="7:40" ht="10.5">
      <c r="G46" s="1">
        <v>513</v>
      </c>
      <c r="Y46" s="1">
        <v>2676</v>
      </c>
      <c r="Z46" s="1" t="s">
        <v>60</v>
      </c>
      <c r="AA46" s="1">
        <v>276</v>
      </c>
      <c r="AF46" s="1">
        <v>3051</v>
      </c>
      <c r="AG46" s="1" t="s">
        <v>61</v>
      </c>
      <c r="AM46" s="1" t="s">
        <v>100</v>
      </c>
      <c r="AN46" s="1">
        <v>439</v>
      </c>
    </row>
    <row r="47" spans="7:32" ht="10.5">
      <c r="G47" s="1">
        <v>1</v>
      </c>
      <c r="V47" s="1" t="s">
        <v>63</v>
      </c>
      <c r="AC47" s="1" t="s">
        <v>63</v>
      </c>
      <c r="AF47" s="1">
        <v>2676</v>
      </c>
    </row>
    <row r="48" spans="7:50" ht="10.5">
      <c r="G48" s="1">
        <v>749</v>
      </c>
      <c r="V48" s="1" t="s">
        <v>65</v>
      </c>
      <c r="Y48" s="1">
        <v>2951</v>
      </c>
      <c r="AF48" s="1">
        <v>3051</v>
      </c>
      <c r="AG48" s="1" t="s">
        <v>63</v>
      </c>
      <c r="AV48" s="1" t="s">
        <v>104</v>
      </c>
      <c r="AX48" s="1" t="s">
        <v>94</v>
      </c>
    </row>
    <row r="49" spans="7:51" ht="10.5">
      <c r="G49" s="1">
        <v>1269</v>
      </c>
      <c r="Y49" s="1">
        <v>2576</v>
      </c>
      <c r="Z49" s="1" t="s">
        <v>64</v>
      </c>
      <c r="AA49" s="1">
        <v>433</v>
      </c>
      <c r="AF49" s="1">
        <v>2676</v>
      </c>
      <c r="AG49" s="1" t="s">
        <v>60</v>
      </c>
      <c r="AH49" s="1">
        <v>263</v>
      </c>
      <c r="AO49" s="1" t="s">
        <v>104</v>
      </c>
      <c r="AQ49" s="1" t="s">
        <v>94</v>
      </c>
      <c r="AX49" s="1" t="s">
        <v>96</v>
      </c>
      <c r="AY49" s="1">
        <v>306</v>
      </c>
    </row>
    <row r="50" spans="7:50" ht="10.5">
      <c r="G50" s="1">
        <v>1669</v>
      </c>
      <c r="V50" s="1" t="s">
        <v>66</v>
      </c>
      <c r="AC50" s="1" t="s">
        <v>63</v>
      </c>
      <c r="AQ50" s="1" t="s">
        <v>96</v>
      </c>
      <c r="AR50" s="1">
        <v>358</v>
      </c>
      <c r="AX50" s="1" t="s">
        <v>94</v>
      </c>
    </row>
    <row r="51" spans="7:50" ht="10.5">
      <c r="G51" s="1">
        <v>2413</v>
      </c>
      <c r="Y51" s="1">
        <v>2576</v>
      </c>
      <c r="Z51" s="1" t="s">
        <v>65</v>
      </c>
      <c r="AF51" s="1">
        <v>2951</v>
      </c>
      <c r="AG51" s="1" t="s">
        <v>65</v>
      </c>
      <c r="AQ51" s="1" t="s">
        <v>100</v>
      </c>
      <c r="AR51" s="1">
        <v>360</v>
      </c>
      <c r="AW51" s="1">
        <v>1951</v>
      </c>
      <c r="AX51" s="1" t="s">
        <v>98</v>
      </c>
    </row>
    <row r="52" spans="7:49" ht="10.5">
      <c r="G52" s="1">
        <v>177</v>
      </c>
      <c r="V52" s="1" t="s">
        <v>63</v>
      </c>
      <c r="Y52" s="1">
        <v>2951</v>
      </c>
      <c r="AF52" s="1">
        <v>2576</v>
      </c>
      <c r="AG52" s="1" t="s">
        <v>61</v>
      </c>
      <c r="AQ52" s="1" t="s">
        <v>96</v>
      </c>
      <c r="AR52" s="1">
        <v>319</v>
      </c>
      <c r="AT52" s="1" t="s">
        <v>98</v>
      </c>
      <c r="AW52" s="1">
        <v>2276</v>
      </c>
    </row>
    <row r="53" spans="7:50" ht="10.5">
      <c r="G53" s="1">
        <v>1917</v>
      </c>
      <c r="Y53" s="1">
        <v>2576</v>
      </c>
      <c r="AA53" s="1">
        <v>643</v>
      </c>
      <c r="AF53" s="1">
        <v>2951</v>
      </c>
      <c r="AG53" s="1" t="s">
        <v>61</v>
      </c>
      <c r="AQ53" s="1" t="s">
        <v>97</v>
      </c>
      <c r="AW53" s="1">
        <v>2351</v>
      </c>
      <c r="AX53" s="1" t="s">
        <v>97</v>
      </c>
    </row>
    <row r="54" spans="7:51" ht="10.5">
      <c r="G54" s="1">
        <v>2049</v>
      </c>
      <c r="V54" s="1" t="s">
        <v>66</v>
      </c>
      <c r="AC54" s="1" t="s">
        <v>64</v>
      </c>
      <c r="AD54" s="1">
        <v>364</v>
      </c>
      <c r="AP54" s="1">
        <v>1801</v>
      </c>
      <c r="AQ54" s="1" t="s">
        <v>94</v>
      </c>
      <c r="AW54" s="1">
        <v>2051</v>
      </c>
      <c r="AX54" s="1" t="s">
        <v>95</v>
      </c>
      <c r="AY54" s="1">
        <v>283</v>
      </c>
    </row>
    <row r="55" spans="7:51" ht="10.5">
      <c r="G55" s="1">
        <v>345</v>
      </c>
      <c r="AC55" s="1" t="s">
        <v>62</v>
      </c>
      <c r="AD55" s="1">
        <v>687</v>
      </c>
      <c r="AP55" s="1">
        <v>2126</v>
      </c>
      <c r="AQ55" s="1" t="s">
        <v>100</v>
      </c>
      <c r="AR55" s="1">
        <v>379</v>
      </c>
      <c r="AX55" s="1" t="s">
        <v>100</v>
      </c>
      <c r="AY55" s="1">
        <v>481</v>
      </c>
    </row>
    <row r="56" spans="7:51" ht="10.5">
      <c r="G56" s="1">
        <v>2033</v>
      </c>
      <c r="AM56" s="1" t="s">
        <v>100</v>
      </c>
      <c r="AN56" s="1">
        <v>418</v>
      </c>
      <c r="AX56" s="1" t="s">
        <v>100</v>
      </c>
      <c r="AY56" s="1">
        <v>433</v>
      </c>
    </row>
    <row r="57" spans="7:46" ht="10.5">
      <c r="G57" s="1">
        <v>2085</v>
      </c>
      <c r="Z57" s="1" t="s">
        <v>60</v>
      </c>
      <c r="AA57" s="1">
        <v>301</v>
      </c>
      <c r="AT57" s="1" t="s">
        <v>94</v>
      </c>
    </row>
    <row r="58" spans="7:49" ht="10.5">
      <c r="G58" s="1">
        <v>969</v>
      </c>
      <c r="Z58" s="1" t="s">
        <v>64</v>
      </c>
      <c r="AA58" s="1">
        <v>399</v>
      </c>
      <c r="AG58" s="1" t="s">
        <v>59</v>
      </c>
      <c r="AH58" s="1">
        <v>905</v>
      </c>
      <c r="AO58" s="1" t="s">
        <v>104</v>
      </c>
      <c r="AQ58" s="1" t="s">
        <v>99</v>
      </c>
      <c r="AT58" s="1" t="s">
        <v>97</v>
      </c>
      <c r="AW58" s="1">
        <v>2126</v>
      </c>
    </row>
    <row r="59" spans="7:51" ht="10.5">
      <c r="G59" s="1">
        <v>1229</v>
      </c>
      <c r="Z59" s="1" t="s">
        <v>64</v>
      </c>
      <c r="AA59" s="1">
        <v>366</v>
      </c>
      <c r="AG59" s="1" t="s">
        <v>60</v>
      </c>
      <c r="AQ59" s="1" t="s">
        <v>97</v>
      </c>
      <c r="AW59" s="1">
        <v>1801</v>
      </c>
      <c r="AX59" s="1" t="s">
        <v>96</v>
      </c>
      <c r="AY59" s="1">
        <v>690</v>
      </c>
    </row>
    <row r="60" spans="7:47" ht="10.5">
      <c r="G60" s="1">
        <v>2293</v>
      </c>
      <c r="Z60" s="1" t="s">
        <v>66</v>
      </c>
      <c r="AG60" s="1" t="s">
        <v>64</v>
      </c>
      <c r="AH60" s="1">
        <v>452</v>
      </c>
      <c r="AP60" s="1">
        <v>1801</v>
      </c>
      <c r="AQ60" s="1" t="s">
        <v>95</v>
      </c>
      <c r="AR60" s="1">
        <v>233</v>
      </c>
      <c r="AT60" s="1" t="s">
        <v>95</v>
      </c>
      <c r="AU60" s="1">
        <v>320</v>
      </c>
    </row>
    <row r="61" spans="7:43" ht="10.5">
      <c r="G61" s="1">
        <v>2397</v>
      </c>
      <c r="V61" s="1" t="s">
        <v>63</v>
      </c>
      <c r="Y61" s="1">
        <v>2576</v>
      </c>
      <c r="AG61" s="1" t="s">
        <v>63</v>
      </c>
      <c r="AQ61" s="1" t="s">
        <v>97</v>
      </c>
    </row>
    <row r="62" spans="22:44" ht="10.5">
      <c r="V62" s="4" t="s">
        <v>78</v>
      </c>
      <c r="Y62" s="1">
        <v>2951</v>
      </c>
      <c r="AF62" s="1">
        <v>2676</v>
      </c>
      <c r="AG62" s="1" t="s">
        <v>65</v>
      </c>
      <c r="AP62" s="1">
        <v>1951</v>
      </c>
      <c r="AQ62" s="1" t="s">
        <v>95</v>
      </c>
      <c r="AR62" s="1">
        <v>322</v>
      </c>
    </row>
    <row r="63" spans="7:50" ht="10.5">
      <c r="G63" s="1">
        <v>2085</v>
      </c>
      <c r="V63" s="4" t="s">
        <v>78</v>
      </c>
      <c r="Y63" s="1">
        <v>2576</v>
      </c>
      <c r="AF63" s="1">
        <v>3051</v>
      </c>
      <c r="AG63" s="1" t="s">
        <v>60</v>
      </c>
      <c r="AH63" s="1">
        <v>228</v>
      </c>
      <c r="AQ63" s="1" t="s">
        <v>100</v>
      </c>
      <c r="AR63" s="1">
        <v>397</v>
      </c>
      <c r="AV63" s="1" t="s">
        <v>104</v>
      </c>
      <c r="AX63" s="1" t="s">
        <v>99</v>
      </c>
    </row>
    <row r="64" spans="7:50" ht="10.5">
      <c r="G64" s="1">
        <v>969</v>
      </c>
      <c r="Y64" s="1">
        <v>2951</v>
      </c>
      <c r="Z64" s="4" t="s">
        <v>79</v>
      </c>
      <c r="AA64" s="1">
        <v>326</v>
      </c>
      <c r="AG64" s="1" t="s">
        <v>66</v>
      </c>
      <c r="AM64" s="1" t="s">
        <v>95</v>
      </c>
      <c r="AN64" s="1">
        <v>296</v>
      </c>
      <c r="AX64" s="1" t="s">
        <v>98</v>
      </c>
    </row>
    <row r="65" spans="7:47" ht="10.5">
      <c r="G65" s="1">
        <v>1229</v>
      </c>
      <c r="Z65" s="4" t="s">
        <v>73</v>
      </c>
      <c r="AF65" s="1">
        <v>2401</v>
      </c>
      <c r="AG65" s="1" t="s">
        <v>64</v>
      </c>
      <c r="AH65" s="1" t="s">
        <v>67</v>
      </c>
      <c r="AT65" s="1" t="s">
        <v>100</v>
      </c>
      <c r="AU65" s="1">
        <v>397</v>
      </c>
    </row>
    <row r="66" spans="7:50" ht="10.5">
      <c r="G66" s="1">
        <v>2293</v>
      </c>
      <c r="X66" s="1" t="s">
        <v>5</v>
      </c>
      <c r="Y66" s="1">
        <v>1622</v>
      </c>
      <c r="Z66" s="1" t="s">
        <v>68</v>
      </c>
      <c r="AA66" s="1">
        <v>240</v>
      </c>
      <c r="AB66" s="1" t="s">
        <v>89</v>
      </c>
      <c r="AG66" s="1" t="s">
        <v>69</v>
      </c>
      <c r="AX66" s="1" t="s">
        <v>98</v>
      </c>
    </row>
    <row r="67" spans="7:47" ht="10.5">
      <c r="G67" s="1">
        <v>2397</v>
      </c>
      <c r="V67" s="1" t="s">
        <v>70</v>
      </c>
      <c r="W67" s="1">
        <v>666</v>
      </c>
      <c r="AF67" s="1">
        <v>2676</v>
      </c>
      <c r="AG67" s="1" t="s">
        <v>61</v>
      </c>
      <c r="AO67" s="1" t="s">
        <v>104</v>
      </c>
      <c r="AQ67" s="1" t="s">
        <v>99</v>
      </c>
      <c r="AT67" s="1" t="s">
        <v>95</v>
      </c>
      <c r="AU67" s="1">
        <v>296</v>
      </c>
    </row>
    <row r="68" spans="7:46" ht="10.5">
      <c r="G68" s="1">
        <v>2449</v>
      </c>
      <c r="AF68" s="1">
        <v>3051</v>
      </c>
      <c r="AG68" s="1" t="s">
        <v>63</v>
      </c>
      <c r="AQ68" s="1" t="s">
        <v>97</v>
      </c>
      <c r="AT68" s="1" t="s">
        <v>99</v>
      </c>
    </row>
    <row r="69" spans="7:50" ht="10.5">
      <c r="G69" s="1">
        <v>1905</v>
      </c>
      <c r="Y69" s="1" t="s">
        <v>71</v>
      </c>
      <c r="Z69" s="1" t="s">
        <v>72</v>
      </c>
      <c r="AA69" s="1">
        <v>367</v>
      </c>
      <c r="AC69" s="1" t="s">
        <v>59</v>
      </c>
      <c r="AD69" s="1">
        <v>879</v>
      </c>
      <c r="AP69" s="1">
        <v>2051</v>
      </c>
      <c r="AQ69" s="1" t="s">
        <v>95</v>
      </c>
      <c r="AR69" s="1">
        <v>291</v>
      </c>
      <c r="AW69" s="1">
        <v>2351</v>
      </c>
      <c r="AX69" s="1" t="s">
        <v>99</v>
      </c>
    </row>
    <row r="70" spans="7:49" ht="10.5">
      <c r="G70" s="1">
        <v>2165</v>
      </c>
      <c r="V70" s="1" t="s">
        <v>61</v>
      </c>
      <c r="AC70" s="1" t="s">
        <v>63</v>
      </c>
      <c r="AM70" s="1" t="s">
        <v>94</v>
      </c>
      <c r="AT70" s="1" t="s">
        <v>99</v>
      </c>
      <c r="AW70" s="1">
        <v>2051</v>
      </c>
    </row>
    <row r="71" spans="7:51" ht="10.5">
      <c r="G71" s="1">
        <v>2477</v>
      </c>
      <c r="Y71" s="1">
        <v>2951</v>
      </c>
      <c r="Z71" s="1" t="s">
        <v>61</v>
      </c>
      <c r="AC71" s="1" t="s">
        <v>63</v>
      </c>
      <c r="AF71" s="1">
        <v>2951</v>
      </c>
      <c r="AP71" s="1">
        <v>1951</v>
      </c>
      <c r="AQ71" s="1" t="s">
        <v>96</v>
      </c>
      <c r="AR71" s="1">
        <v>278</v>
      </c>
      <c r="AW71" s="1">
        <v>2351</v>
      </c>
      <c r="AX71" s="1" t="s">
        <v>95</v>
      </c>
      <c r="AY71" s="1">
        <v>263</v>
      </c>
    </row>
    <row r="72" spans="7:50" ht="10.5">
      <c r="G72" s="1">
        <v>2529</v>
      </c>
      <c r="Y72" s="1">
        <v>2576</v>
      </c>
      <c r="Z72" s="1" t="s">
        <v>61</v>
      </c>
      <c r="AF72" s="1">
        <v>2576</v>
      </c>
      <c r="AG72" s="1" t="s">
        <v>62</v>
      </c>
      <c r="AH72" s="1">
        <v>730</v>
      </c>
      <c r="AQ72" s="1" t="s">
        <v>94</v>
      </c>
      <c r="AX72" s="1" t="s">
        <v>98</v>
      </c>
    </row>
    <row r="73" spans="7:51" ht="10.5">
      <c r="G73" s="1">
        <v>1</v>
      </c>
      <c r="Y73" s="1">
        <v>2951</v>
      </c>
      <c r="Z73" s="1" t="s">
        <v>62</v>
      </c>
      <c r="AA73" s="1">
        <v>267</v>
      </c>
      <c r="AP73" s="1">
        <v>2201</v>
      </c>
      <c r="AQ73" s="1" t="s">
        <v>94</v>
      </c>
      <c r="AW73" s="1">
        <v>2276</v>
      </c>
      <c r="AX73" s="1" t="s">
        <v>95</v>
      </c>
      <c r="AY73" s="1">
        <v>235</v>
      </c>
    </row>
    <row r="74" spans="7:51" ht="10.5">
      <c r="G74" s="1">
        <v>489</v>
      </c>
      <c r="Z74" s="1" t="s">
        <v>60</v>
      </c>
      <c r="AA74" s="1">
        <v>233</v>
      </c>
      <c r="AP74" s="1">
        <v>1876</v>
      </c>
      <c r="AQ74" s="1" t="s">
        <v>94</v>
      </c>
      <c r="AX74" s="1" t="s">
        <v>100</v>
      </c>
      <c r="AY74" s="1">
        <v>452</v>
      </c>
    </row>
    <row r="75" spans="7:51" ht="10.5">
      <c r="G75" s="1">
        <v>541</v>
      </c>
      <c r="Z75" s="1" t="s">
        <v>64</v>
      </c>
      <c r="AA75" s="1">
        <v>360</v>
      </c>
      <c r="AG75" s="1" t="s">
        <v>60</v>
      </c>
      <c r="AH75" s="1">
        <v>259</v>
      </c>
      <c r="AP75" s="1">
        <v>2201</v>
      </c>
      <c r="AQ75" s="1" t="s">
        <v>98</v>
      </c>
      <c r="AX75" s="1" t="s">
        <v>95</v>
      </c>
      <c r="AY75" s="1">
        <v>228</v>
      </c>
    </row>
    <row r="76" spans="7:51" ht="10.5">
      <c r="G76" s="1">
        <v>85</v>
      </c>
      <c r="Z76" s="1" t="s">
        <v>64</v>
      </c>
      <c r="AA76" s="1">
        <v>394</v>
      </c>
      <c r="AG76" s="1" t="s">
        <v>64</v>
      </c>
      <c r="AH76" s="1">
        <v>409</v>
      </c>
      <c r="AM76" s="1" t="s">
        <v>98</v>
      </c>
      <c r="AP76" s="1">
        <v>1876</v>
      </c>
      <c r="AX76" s="1" t="s">
        <v>95</v>
      </c>
      <c r="AY76" s="1">
        <v>276</v>
      </c>
    </row>
    <row r="77" spans="7:51" ht="10.5">
      <c r="G77" s="1">
        <v>137</v>
      </c>
      <c r="Z77" s="1" t="s">
        <v>60</v>
      </c>
      <c r="AA77" s="1">
        <v>291</v>
      </c>
      <c r="AG77" s="1" t="s">
        <v>61</v>
      </c>
      <c r="AP77" s="1">
        <v>2201</v>
      </c>
      <c r="AQ77" s="1" t="s">
        <v>98</v>
      </c>
      <c r="AX77" s="1" t="s">
        <v>96</v>
      </c>
      <c r="AY77" s="1">
        <v>441</v>
      </c>
    </row>
    <row r="78" spans="7:47" ht="10.5">
      <c r="G78" s="1">
        <v>397</v>
      </c>
      <c r="Z78" s="1" t="s">
        <v>60</v>
      </c>
      <c r="AA78" s="1">
        <v>242</v>
      </c>
      <c r="AF78" s="1">
        <v>2401</v>
      </c>
      <c r="AG78" s="1" t="s">
        <v>62</v>
      </c>
      <c r="AH78" s="1">
        <v>232</v>
      </c>
      <c r="AP78" s="1">
        <v>1876</v>
      </c>
      <c r="AQ78" s="1" t="s">
        <v>95</v>
      </c>
      <c r="AR78" s="1">
        <v>317</v>
      </c>
      <c r="AT78" s="1" t="s">
        <v>100</v>
      </c>
      <c r="AU78" s="1">
        <v>449</v>
      </c>
    </row>
    <row r="79" spans="7:40" ht="10.5">
      <c r="G79" s="1">
        <v>709</v>
      </c>
      <c r="V79" s="1" t="s">
        <v>66</v>
      </c>
      <c r="AG79" s="1" t="s">
        <v>64</v>
      </c>
      <c r="AH79" s="1">
        <v>367</v>
      </c>
      <c r="AM79" s="1" t="s">
        <v>95</v>
      </c>
      <c r="AN79" s="1">
        <v>300</v>
      </c>
    </row>
    <row r="80" spans="7:50" ht="10.5">
      <c r="G80" s="1">
        <v>761</v>
      </c>
      <c r="V80" s="1" t="s">
        <v>61</v>
      </c>
      <c r="Y80" s="1">
        <v>2851</v>
      </c>
      <c r="AG80" s="1" t="s">
        <v>65</v>
      </c>
      <c r="AV80" s="1" t="s">
        <v>104</v>
      </c>
      <c r="AX80" s="1" t="s">
        <v>97</v>
      </c>
    </row>
    <row r="81" spans="7:46" ht="10.5">
      <c r="G81" s="1">
        <v>1021</v>
      </c>
      <c r="Y81" s="1">
        <v>2501</v>
      </c>
      <c r="Z81" s="1" t="s">
        <v>64</v>
      </c>
      <c r="AA81" s="1">
        <v>361</v>
      </c>
      <c r="AC81" s="1" t="s">
        <v>60</v>
      </c>
      <c r="AD81" s="1">
        <v>297</v>
      </c>
      <c r="AO81" s="1" t="s">
        <v>104</v>
      </c>
      <c r="AQ81" s="1" t="s">
        <v>97</v>
      </c>
      <c r="AT81" s="1" t="s">
        <v>99</v>
      </c>
    </row>
    <row r="82" spans="7:50" ht="10.5">
      <c r="G82" s="1">
        <v>5</v>
      </c>
      <c r="Z82" s="1" t="s">
        <v>66</v>
      </c>
      <c r="AG82" s="1" t="s">
        <v>60</v>
      </c>
      <c r="AH82" s="1">
        <v>265</v>
      </c>
      <c r="AM82" s="1" t="s">
        <v>98</v>
      </c>
      <c r="AW82" s="1">
        <v>2051</v>
      </c>
      <c r="AX82" s="1" t="s">
        <v>98</v>
      </c>
    </row>
    <row r="83" spans="7:49" ht="10.5">
      <c r="G83" s="1">
        <v>749</v>
      </c>
      <c r="Y83" s="1">
        <v>2501</v>
      </c>
      <c r="Z83" s="1" t="s">
        <v>66</v>
      </c>
      <c r="AC83" s="1" t="s">
        <v>63</v>
      </c>
      <c r="AM83" s="1" t="s">
        <v>97</v>
      </c>
      <c r="AP83" s="1">
        <v>2201</v>
      </c>
      <c r="AT83" s="1" t="s">
        <v>111</v>
      </c>
      <c r="AW83" s="1">
        <v>2051</v>
      </c>
    </row>
    <row r="84" spans="7:50" ht="10.5">
      <c r="G84" s="1">
        <v>1841</v>
      </c>
      <c r="Y84" s="1">
        <v>2851</v>
      </c>
      <c r="Z84" s="1" t="s">
        <v>65</v>
      </c>
      <c r="AF84" s="1">
        <v>2676</v>
      </c>
      <c r="AG84" s="1" t="s">
        <v>60</v>
      </c>
      <c r="AH84" s="1">
        <v>288</v>
      </c>
      <c r="AP84" s="1">
        <v>1876</v>
      </c>
      <c r="AQ84" s="1" t="s">
        <v>96</v>
      </c>
      <c r="AR84" s="1">
        <v>626</v>
      </c>
      <c r="AW84" s="1">
        <v>2351</v>
      </c>
      <c r="AX84" s="1" t="s">
        <v>112</v>
      </c>
    </row>
    <row r="85" spans="7:50" ht="10.5">
      <c r="G85" s="1">
        <v>1</v>
      </c>
      <c r="V85" s="1" t="s">
        <v>66</v>
      </c>
      <c r="Y85" s="1">
        <v>2851</v>
      </c>
      <c r="AG85" s="1" t="s">
        <v>64</v>
      </c>
      <c r="AH85" s="1">
        <v>422</v>
      </c>
      <c r="AM85" s="1" t="s">
        <v>97</v>
      </c>
      <c r="AW85" s="1">
        <v>1801</v>
      </c>
      <c r="AX85" s="1" t="s">
        <v>97</v>
      </c>
    </row>
    <row r="86" spans="7:51" ht="10.5">
      <c r="G86" s="1">
        <v>2333</v>
      </c>
      <c r="Y86" s="1">
        <v>2501</v>
      </c>
      <c r="Z86" s="1" t="s">
        <v>61</v>
      </c>
      <c r="AG86" s="1" t="s">
        <v>66</v>
      </c>
      <c r="AP86" s="1">
        <v>1876</v>
      </c>
      <c r="AQ86" s="1" t="s">
        <v>96</v>
      </c>
      <c r="AR86" s="1">
        <v>702</v>
      </c>
      <c r="AW86" s="1">
        <v>2126</v>
      </c>
      <c r="AX86" s="1" t="s">
        <v>100</v>
      </c>
      <c r="AY86" s="1">
        <v>372</v>
      </c>
    </row>
    <row r="87" spans="7:47" ht="10.5">
      <c r="G87" s="1">
        <v>2385</v>
      </c>
      <c r="V87" s="1" t="s">
        <v>65</v>
      </c>
      <c r="Y87" s="1">
        <v>2851</v>
      </c>
      <c r="AF87" s="1">
        <v>2851</v>
      </c>
      <c r="AG87" s="1" t="s">
        <v>62</v>
      </c>
      <c r="AH87" s="1">
        <v>685</v>
      </c>
      <c r="AM87" s="1" t="s">
        <v>98</v>
      </c>
      <c r="AT87" s="1" t="s">
        <v>100</v>
      </c>
      <c r="AU87" s="1">
        <v>378</v>
      </c>
    </row>
    <row r="88" spans="25:44" ht="10.5">
      <c r="Y88" s="1">
        <v>2501</v>
      </c>
      <c r="Z88" s="1" t="s">
        <v>65</v>
      </c>
      <c r="AC88" s="1" t="s">
        <v>64</v>
      </c>
      <c r="AD88" s="1">
        <v>388</v>
      </c>
      <c r="AP88" s="1">
        <v>2126</v>
      </c>
      <c r="AQ88" s="1" t="s">
        <v>96</v>
      </c>
      <c r="AR88" s="1">
        <v>640</v>
      </c>
    </row>
    <row r="89" spans="25:44" ht="10.5">
      <c r="Y89" s="1">
        <v>2851</v>
      </c>
      <c r="Z89" s="1" t="s">
        <v>60</v>
      </c>
      <c r="AA89" s="1">
        <v>334</v>
      </c>
      <c r="AQ89" s="1" t="s">
        <v>95</v>
      </c>
      <c r="AR89" s="1">
        <v>289</v>
      </c>
    </row>
    <row r="90" spans="7:48" ht="10.5">
      <c r="G90" s="1">
        <v>2657</v>
      </c>
      <c r="V90" s="1" t="s">
        <v>64</v>
      </c>
      <c r="W90" s="1">
        <v>403</v>
      </c>
      <c r="AQ90" s="1" t="s">
        <v>99</v>
      </c>
      <c r="AT90" s="1" t="s">
        <v>94</v>
      </c>
      <c r="AV90" s="1" t="s">
        <v>104</v>
      </c>
    </row>
    <row r="91" spans="7:51" ht="10.5">
      <c r="G91" s="1">
        <v>85</v>
      </c>
      <c r="AC91" s="1" t="s">
        <v>66</v>
      </c>
      <c r="AF91" s="1">
        <v>2501</v>
      </c>
      <c r="AP91" s="1">
        <v>2051</v>
      </c>
      <c r="AQ91" s="1" t="s">
        <v>94</v>
      </c>
      <c r="AX91" s="1" t="s">
        <v>96</v>
      </c>
      <c r="AY91" s="1">
        <v>334</v>
      </c>
    </row>
    <row r="92" spans="7:51" ht="10.5">
      <c r="G92" s="1">
        <v>2761</v>
      </c>
      <c r="AC92" s="1" t="s">
        <v>62</v>
      </c>
      <c r="AD92" s="1">
        <v>477</v>
      </c>
      <c r="AM92" s="1" t="s">
        <v>100</v>
      </c>
      <c r="AN92" s="1">
        <v>388</v>
      </c>
      <c r="AX92" s="1" t="s">
        <v>96</v>
      </c>
      <c r="AY92" s="1">
        <v>255</v>
      </c>
    </row>
    <row r="93" spans="7:51" ht="10.5">
      <c r="G93" s="1">
        <v>2517</v>
      </c>
      <c r="AG93" s="1" t="s">
        <v>60</v>
      </c>
      <c r="AH93" s="1">
        <v>236</v>
      </c>
      <c r="AQ93" s="1" t="s">
        <v>95</v>
      </c>
      <c r="AR93" s="1">
        <v>237</v>
      </c>
      <c r="AX93" s="1" t="s">
        <v>100</v>
      </c>
      <c r="AY93" s="1">
        <v>442</v>
      </c>
    </row>
    <row r="94" spans="7:46" ht="10.5">
      <c r="G94" s="1">
        <v>1</v>
      </c>
      <c r="Y94" s="1">
        <v>2576</v>
      </c>
      <c r="Z94" s="1" t="s">
        <v>61</v>
      </c>
      <c r="AG94" s="1" t="s">
        <v>62</v>
      </c>
      <c r="AH94" s="1">
        <v>507</v>
      </c>
      <c r="AQ94" s="1" t="s">
        <v>94</v>
      </c>
      <c r="AT94" s="1" t="s">
        <v>97</v>
      </c>
    </row>
    <row r="95" spans="7:50" ht="10.5">
      <c r="G95" s="1">
        <v>2085</v>
      </c>
      <c r="V95" s="1" t="s">
        <v>65</v>
      </c>
      <c r="Y95" s="1">
        <v>2951</v>
      </c>
      <c r="AG95" s="1" t="s">
        <v>64</v>
      </c>
      <c r="AH95" s="1">
        <v>403</v>
      </c>
      <c r="AP95" s="1">
        <v>2351</v>
      </c>
      <c r="AQ95" s="1" t="s">
        <v>94</v>
      </c>
      <c r="AW95" s="1">
        <v>2126</v>
      </c>
      <c r="AX95" s="1" t="s">
        <v>98</v>
      </c>
    </row>
    <row r="96" spans="7:51" ht="10.5">
      <c r="G96" s="1">
        <v>593</v>
      </c>
      <c r="V96" s="1" t="s">
        <v>62</v>
      </c>
      <c r="W96" s="1">
        <v>666</v>
      </c>
      <c r="AG96" s="1" t="s">
        <v>63</v>
      </c>
      <c r="AP96" s="1">
        <v>2051</v>
      </c>
      <c r="AQ96" s="1" t="s">
        <v>100</v>
      </c>
      <c r="AR96" s="1">
        <v>471</v>
      </c>
      <c r="AW96" s="1">
        <v>1801</v>
      </c>
      <c r="AX96" s="1" t="s">
        <v>100</v>
      </c>
      <c r="AY96" s="1">
        <v>428</v>
      </c>
    </row>
    <row r="97" spans="7:51" ht="10.5">
      <c r="G97" s="1">
        <v>1293</v>
      </c>
      <c r="Z97" s="1" t="s">
        <v>60</v>
      </c>
      <c r="AA97" s="1">
        <v>328</v>
      </c>
      <c r="AF97" s="1">
        <v>2576</v>
      </c>
      <c r="AG97" s="1" t="s">
        <v>64</v>
      </c>
      <c r="AH97" s="1">
        <v>433</v>
      </c>
      <c r="AQ97" s="1" t="s">
        <v>100</v>
      </c>
      <c r="AR97" s="1">
        <v>425</v>
      </c>
      <c r="AX97" s="1" t="s">
        <v>100</v>
      </c>
      <c r="AY97" s="1">
        <v>454</v>
      </c>
    </row>
    <row r="98" spans="7:51" ht="10.5">
      <c r="G98" s="1">
        <v>2621</v>
      </c>
      <c r="V98" s="1" t="s">
        <v>66</v>
      </c>
      <c r="AG98" s="1" t="s">
        <v>64</v>
      </c>
      <c r="AH98" s="1">
        <v>440</v>
      </c>
      <c r="AQ98" s="1" t="s">
        <v>99</v>
      </c>
      <c r="AX98" s="1" t="s">
        <v>95</v>
      </c>
      <c r="AY98" s="1">
        <v>343</v>
      </c>
    </row>
    <row r="99" spans="7:51" ht="10.5">
      <c r="G99" s="1">
        <v>1</v>
      </c>
      <c r="Y99" s="1">
        <v>2576</v>
      </c>
      <c r="Z99" s="1" t="s">
        <v>62</v>
      </c>
      <c r="AA99" s="1">
        <v>517</v>
      </c>
      <c r="AG99" s="1" t="s">
        <v>64</v>
      </c>
      <c r="AH99" s="1">
        <v>428</v>
      </c>
      <c r="AP99" s="1">
        <v>2276</v>
      </c>
      <c r="AQ99" s="1" t="s">
        <v>97</v>
      </c>
      <c r="AX99" s="1" t="s">
        <v>95</v>
      </c>
      <c r="AY99" s="1">
        <v>228</v>
      </c>
    </row>
    <row r="100" spans="7:50" ht="10.5">
      <c r="G100" s="1">
        <v>437</v>
      </c>
      <c r="Z100" s="1" t="s">
        <v>60</v>
      </c>
      <c r="AA100" s="1">
        <v>244</v>
      </c>
      <c r="AG100" s="1" t="s">
        <v>64</v>
      </c>
      <c r="AH100" s="1">
        <v>454</v>
      </c>
      <c r="AM100" s="1" t="s">
        <v>96</v>
      </c>
      <c r="AN100" s="1">
        <v>638</v>
      </c>
      <c r="AX100" s="1" t="s">
        <v>97</v>
      </c>
    </row>
    <row r="101" spans="7:51" ht="10.5">
      <c r="G101" s="1">
        <v>537</v>
      </c>
      <c r="Z101" s="1" t="s">
        <v>63</v>
      </c>
      <c r="AG101" s="1" t="s">
        <v>60</v>
      </c>
      <c r="AH101" s="1">
        <v>343</v>
      </c>
      <c r="AQ101" s="1" t="s">
        <v>94</v>
      </c>
      <c r="AW101" s="1">
        <v>2051</v>
      </c>
      <c r="AX101" s="1" t="s">
        <v>100</v>
      </c>
      <c r="AY101" s="1">
        <v>467</v>
      </c>
    </row>
    <row r="102" spans="7:50" ht="10.5">
      <c r="G102" s="1">
        <v>721</v>
      </c>
      <c r="Y102" s="1">
        <v>2951</v>
      </c>
      <c r="Z102" s="1" t="s">
        <v>60</v>
      </c>
      <c r="AA102" s="1">
        <v>322</v>
      </c>
      <c r="AG102" s="1" t="s">
        <v>60</v>
      </c>
      <c r="AH102" s="1">
        <v>228</v>
      </c>
      <c r="AP102" s="1">
        <v>1801</v>
      </c>
      <c r="AQ102" s="1" t="s">
        <v>98</v>
      </c>
      <c r="AX102" s="1" t="s">
        <v>97</v>
      </c>
    </row>
    <row r="103" spans="7:50" ht="10.5">
      <c r="G103" s="1">
        <v>1269</v>
      </c>
      <c r="Z103" s="1" t="s">
        <v>64</v>
      </c>
      <c r="AA103" s="1">
        <v>361</v>
      </c>
      <c r="AG103" s="1" t="s">
        <v>66</v>
      </c>
      <c r="AP103" s="1">
        <v>2126</v>
      </c>
      <c r="AQ103" s="1" t="s">
        <v>96</v>
      </c>
      <c r="AR103" s="1">
        <v>573</v>
      </c>
      <c r="AW103" s="1">
        <v>1801</v>
      </c>
      <c r="AX103" s="1" t="s">
        <v>94</v>
      </c>
    </row>
    <row r="104" spans="7:51" ht="10.5">
      <c r="G104" s="1">
        <v>1697</v>
      </c>
      <c r="V104" s="1" t="s">
        <v>63</v>
      </c>
      <c r="AF104" s="1">
        <v>2676</v>
      </c>
      <c r="AG104" s="1" t="s">
        <v>64</v>
      </c>
      <c r="AH104" s="1">
        <v>467</v>
      </c>
      <c r="AQ104" s="1" t="s">
        <v>100</v>
      </c>
      <c r="AR104" s="1">
        <v>470</v>
      </c>
      <c r="AW104" s="1">
        <v>2126</v>
      </c>
      <c r="AX104" s="1" t="s">
        <v>100</v>
      </c>
      <c r="AY104" s="1">
        <v>379</v>
      </c>
    </row>
    <row r="105" spans="7:47" ht="10.5">
      <c r="G105" s="1">
        <v>2709</v>
      </c>
      <c r="Y105" s="1">
        <v>2401</v>
      </c>
      <c r="Z105" s="1" t="s">
        <v>60</v>
      </c>
      <c r="AA105" s="1">
        <v>340</v>
      </c>
      <c r="AG105" s="1" t="s">
        <v>66</v>
      </c>
      <c r="AQ105" s="1" t="s">
        <v>110</v>
      </c>
      <c r="AT105" s="1" t="s">
        <v>100</v>
      </c>
      <c r="AU105" s="1">
        <v>418</v>
      </c>
    </row>
    <row r="106" spans="7:44" ht="10.5">
      <c r="G106" s="1">
        <v>1</v>
      </c>
      <c r="Z106" s="1" t="s">
        <v>65</v>
      </c>
      <c r="AF106" s="1">
        <v>2401</v>
      </c>
      <c r="AG106" s="1" t="s">
        <v>61</v>
      </c>
      <c r="AP106" s="1">
        <v>1951</v>
      </c>
      <c r="AQ106" s="1" t="s">
        <v>95</v>
      </c>
      <c r="AR106" s="1">
        <v>259</v>
      </c>
    </row>
    <row r="107" spans="7:40" ht="10.5">
      <c r="G107" s="1">
        <v>2321</v>
      </c>
      <c r="Y107" s="1">
        <v>2676</v>
      </c>
      <c r="Z107" s="1" t="s">
        <v>64</v>
      </c>
      <c r="AA107" s="1">
        <v>386</v>
      </c>
      <c r="AF107" s="1">
        <v>2776</v>
      </c>
      <c r="AG107" s="1" t="s">
        <v>64</v>
      </c>
      <c r="AH107" s="1">
        <v>379</v>
      </c>
      <c r="AM107" s="1" t="s">
        <v>100</v>
      </c>
      <c r="AN107" s="1">
        <v>376</v>
      </c>
    </row>
    <row r="108" spans="7:48" ht="10.5">
      <c r="G108" s="1">
        <v>1969</v>
      </c>
      <c r="Z108" s="1" t="s">
        <v>60</v>
      </c>
      <c r="AA108" s="1">
        <v>307</v>
      </c>
      <c r="AC108" s="1" t="s">
        <v>64</v>
      </c>
      <c r="AD108" s="1">
        <v>418</v>
      </c>
      <c r="AT108" s="1" t="s">
        <v>97</v>
      </c>
      <c r="AV108" s="1" t="s">
        <v>104</v>
      </c>
    </row>
    <row r="109" spans="7:51" ht="10.5">
      <c r="G109" s="1">
        <v>1</v>
      </c>
      <c r="V109" s="1" t="s">
        <v>60</v>
      </c>
      <c r="W109" s="1">
        <v>301</v>
      </c>
      <c r="AX109" s="1" t="s">
        <v>100</v>
      </c>
      <c r="AY109" s="1">
        <v>425</v>
      </c>
    </row>
    <row r="110" spans="7:51" ht="10.5">
      <c r="G110" s="1">
        <v>2269</v>
      </c>
      <c r="AM110" s="1" t="s">
        <v>99</v>
      </c>
      <c r="AO110" s="1" t="s">
        <v>104</v>
      </c>
      <c r="AX110" s="1" t="s">
        <v>96</v>
      </c>
      <c r="AY110" s="1">
        <v>336</v>
      </c>
    </row>
    <row r="111" spans="7:47" ht="10.5">
      <c r="G111" s="1">
        <v>2333</v>
      </c>
      <c r="AF111" s="1">
        <v>2951</v>
      </c>
      <c r="AG111" s="1" t="s">
        <v>73</v>
      </c>
      <c r="AQ111" s="1" t="s">
        <v>98</v>
      </c>
      <c r="AT111" s="1" t="s">
        <v>96</v>
      </c>
      <c r="AU111" s="1">
        <v>311</v>
      </c>
    </row>
    <row r="112" spans="7:40" ht="10.5">
      <c r="G112" s="1">
        <v>709</v>
      </c>
      <c r="Z112" s="1" t="s">
        <v>35</v>
      </c>
      <c r="AF112" s="1">
        <v>2576</v>
      </c>
      <c r="AG112" s="1" t="s">
        <v>35</v>
      </c>
      <c r="AM112" s="1" t="s">
        <v>96</v>
      </c>
      <c r="AN112" s="1">
        <v>464</v>
      </c>
    </row>
    <row r="113" spans="22:40" ht="10.5">
      <c r="V113" s="1" t="s">
        <v>35</v>
      </c>
      <c r="Y113" s="1">
        <v>3051</v>
      </c>
      <c r="AF113" s="1">
        <v>2776</v>
      </c>
      <c r="AG113" s="1" t="s">
        <v>77</v>
      </c>
      <c r="AM113" s="1" t="s">
        <v>95</v>
      </c>
      <c r="AN113" s="1">
        <v>292</v>
      </c>
    </row>
    <row r="114" spans="22:34" ht="10.5">
      <c r="V114" s="1" t="s">
        <v>73</v>
      </c>
      <c r="Y114" s="1">
        <v>2676</v>
      </c>
      <c r="AF114" s="1">
        <v>2401</v>
      </c>
      <c r="AG114" s="1" t="s">
        <v>76</v>
      </c>
      <c r="AH114" s="1">
        <v>321</v>
      </c>
    </row>
    <row r="115" spans="7:33" ht="10.5">
      <c r="G115" s="1">
        <v>785</v>
      </c>
      <c r="V115" s="1" t="s">
        <v>74</v>
      </c>
      <c r="W115" s="1">
        <v>374</v>
      </c>
      <c r="AG115" s="1" t="s">
        <v>77</v>
      </c>
    </row>
    <row r="116" spans="7:34" ht="10.5">
      <c r="G116" s="1">
        <v>2685</v>
      </c>
      <c r="Z116" s="1" t="s">
        <v>74</v>
      </c>
      <c r="AA116" s="1">
        <v>477</v>
      </c>
      <c r="AF116" s="1">
        <v>2576</v>
      </c>
      <c r="AG116" s="1" t="s">
        <v>74</v>
      </c>
      <c r="AH116" s="1">
        <v>360</v>
      </c>
    </row>
    <row r="117" spans="7:41" ht="10.5">
      <c r="G117" s="1">
        <v>1409</v>
      </c>
      <c r="Z117" s="1" t="s">
        <v>75</v>
      </c>
      <c r="AG117" s="1" t="s">
        <v>75</v>
      </c>
      <c r="AM117" s="1" t="s">
        <v>94</v>
      </c>
      <c r="AO117" s="1" t="s">
        <v>104</v>
      </c>
    </row>
    <row r="118" spans="7:39" ht="10.5">
      <c r="G118" s="1">
        <v>1</v>
      </c>
      <c r="Y118" s="1">
        <v>2501</v>
      </c>
      <c r="Z118" s="1" t="s">
        <v>76</v>
      </c>
      <c r="AA118" s="1">
        <v>338</v>
      </c>
      <c r="AF118" s="1">
        <v>2501</v>
      </c>
      <c r="AG118" s="1" t="s">
        <v>75</v>
      </c>
      <c r="AM118" s="1" t="s">
        <v>97</v>
      </c>
    </row>
    <row r="119" spans="7:44" ht="10.5">
      <c r="G119" s="1">
        <v>1</v>
      </c>
      <c r="V119" s="1" t="s">
        <v>76</v>
      </c>
      <c r="AF119" s="1">
        <v>2851</v>
      </c>
      <c r="AG119" s="1" t="s">
        <v>35</v>
      </c>
      <c r="AP119" s="1">
        <v>2051</v>
      </c>
      <c r="AQ119" s="1" t="s">
        <v>95</v>
      </c>
      <c r="AR119" s="1">
        <v>340</v>
      </c>
    </row>
    <row r="120" spans="7:40" ht="10.5">
      <c r="G120" s="1">
        <v>1773</v>
      </c>
      <c r="AF120" s="1">
        <v>2501</v>
      </c>
      <c r="AG120" s="1" t="s">
        <v>75</v>
      </c>
      <c r="AM120" s="1" t="s">
        <v>95</v>
      </c>
      <c r="AN120" s="1">
        <v>339</v>
      </c>
    </row>
    <row r="121" spans="7:33" ht="10.5">
      <c r="G121" s="1">
        <v>1385</v>
      </c>
      <c r="V121" s="1" t="s">
        <v>73</v>
      </c>
      <c r="Y121" s="1">
        <v>2501</v>
      </c>
      <c r="AF121" s="1">
        <v>2851</v>
      </c>
      <c r="AG121" s="5" t="s">
        <v>35</v>
      </c>
    </row>
    <row r="122" spans="7:32" ht="10.5">
      <c r="G122" s="1">
        <v>669</v>
      </c>
      <c r="Y122" s="1">
        <v>2851</v>
      </c>
      <c r="Z122" s="1" t="s">
        <v>75</v>
      </c>
      <c r="AC122" s="5" t="s">
        <v>82</v>
      </c>
      <c r="AF122" s="1">
        <v>2501</v>
      </c>
    </row>
    <row r="123" spans="7:32" ht="10.5">
      <c r="G123" s="1">
        <v>1541</v>
      </c>
      <c r="Y123" s="1">
        <v>2501</v>
      </c>
      <c r="Z123" s="1" t="s">
        <v>76</v>
      </c>
      <c r="AA123" s="1">
        <v>242</v>
      </c>
      <c r="AC123" s="5" t="s">
        <v>78</v>
      </c>
      <c r="AF123" s="1">
        <v>2851</v>
      </c>
    </row>
    <row r="124" spans="7:33" ht="10.5">
      <c r="G124" s="1">
        <v>1271</v>
      </c>
      <c r="Z124" s="1" t="s">
        <v>76</v>
      </c>
      <c r="AA124" s="1">
        <v>265</v>
      </c>
      <c r="AC124" s="5"/>
      <c r="AF124" s="1">
        <v>2501</v>
      </c>
      <c r="AG124" s="5" t="s">
        <v>75</v>
      </c>
    </row>
    <row r="125" spans="7:35" ht="10.5">
      <c r="G125" s="1">
        <v>593</v>
      </c>
      <c r="V125" s="1" t="s">
        <v>74</v>
      </c>
      <c r="W125" s="1">
        <v>483</v>
      </c>
      <c r="AE125" s="9" t="s">
        <v>145</v>
      </c>
      <c r="AF125" s="1">
        <v>1639</v>
      </c>
      <c r="AG125" s="9" t="s">
        <v>147</v>
      </c>
      <c r="AI125" s="1" t="s">
        <v>83</v>
      </c>
    </row>
    <row r="126" spans="7:32" ht="10.5">
      <c r="G126" s="1">
        <v>1801</v>
      </c>
      <c r="AC126" s="9" t="s">
        <v>146</v>
      </c>
      <c r="AF126" s="1">
        <v>2951</v>
      </c>
    </row>
    <row r="127" spans="7:33" ht="10.5">
      <c r="G127" s="1">
        <v>1669</v>
      </c>
      <c r="AF127" s="1">
        <v>2851</v>
      </c>
      <c r="AG127" s="9" t="s">
        <v>144</v>
      </c>
    </row>
    <row r="128" spans="7:33" ht="10.5">
      <c r="G128" s="1">
        <v>241</v>
      </c>
      <c r="Z128" s="1" t="s">
        <v>76</v>
      </c>
      <c r="AA128" s="1">
        <v>237</v>
      </c>
      <c r="AF128" s="1">
        <v>2676</v>
      </c>
      <c r="AG128" s="9" t="s">
        <v>144</v>
      </c>
    </row>
    <row r="129" spans="7:34" ht="10.5">
      <c r="G129" s="1">
        <v>317</v>
      </c>
      <c r="Z129" s="1" t="s">
        <v>74</v>
      </c>
      <c r="AA129" s="1">
        <v>363</v>
      </c>
      <c r="AF129" s="1">
        <v>3051</v>
      </c>
      <c r="AG129" s="1" t="s">
        <v>76</v>
      </c>
      <c r="AH129" s="1">
        <v>336</v>
      </c>
    </row>
    <row r="130" spans="7:30" ht="10.5">
      <c r="G130" s="1">
        <v>2009</v>
      </c>
      <c r="Z130" s="1" t="s">
        <v>74</v>
      </c>
      <c r="AA130" s="1">
        <v>438</v>
      </c>
      <c r="AC130" s="1" t="s">
        <v>3</v>
      </c>
      <c r="AD130" s="1">
        <v>905</v>
      </c>
    </row>
    <row r="131" spans="7:23" ht="10.5">
      <c r="G131" s="1">
        <v>877</v>
      </c>
      <c r="V131" s="1" t="s">
        <v>93</v>
      </c>
      <c r="W131" s="1">
        <v>200</v>
      </c>
    </row>
    <row r="132" ht="10.5">
      <c r="G132" s="1">
        <v>357</v>
      </c>
    </row>
    <row r="133" spans="7:33" ht="10.5">
      <c r="G133" s="1">
        <v>1201</v>
      </c>
      <c r="Z133" s="1" t="s">
        <v>76</v>
      </c>
      <c r="AA133" s="1">
        <v>234</v>
      </c>
      <c r="AG133" s="1" t="s">
        <v>94</v>
      </c>
    </row>
    <row r="134" spans="7:30" ht="10.5">
      <c r="G134" s="1">
        <v>605</v>
      </c>
      <c r="V134" s="1" t="s">
        <v>35</v>
      </c>
      <c r="AC134" s="1" t="s">
        <v>95</v>
      </c>
      <c r="AD134" s="1">
        <v>338</v>
      </c>
    </row>
    <row r="135" spans="7:34" ht="10.5">
      <c r="G135" s="1">
        <v>1</v>
      </c>
      <c r="AG135" s="1" t="s">
        <v>96</v>
      </c>
      <c r="AH135" s="1">
        <v>286</v>
      </c>
    </row>
    <row r="136" spans="7:27" ht="10.5">
      <c r="G136" s="1">
        <v>1945</v>
      </c>
      <c r="Y136" s="1">
        <v>2501</v>
      </c>
      <c r="Z136" s="1" t="s">
        <v>76</v>
      </c>
      <c r="AA136" s="1">
        <v>229</v>
      </c>
    </row>
    <row r="137" spans="7:27" ht="10.5">
      <c r="G137" s="1">
        <v>45</v>
      </c>
      <c r="Z137" s="1" t="s">
        <v>76</v>
      </c>
      <c r="AA137" s="1">
        <v>249</v>
      </c>
    </row>
    <row r="138" spans="7:34" ht="10.5">
      <c r="G138" s="1">
        <v>213</v>
      </c>
      <c r="Z138" s="1" t="s">
        <v>77</v>
      </c>
      <c r="AG138" s="1" t="s">
        <v>95</v>
      </c>
      <c r="AH138" s="1">
        <v>331</v>
      </c>
    </row>
    <row r="139" spans="7:29" ht="10.5">
      <c r="G139" s="1">
        <v>865</v>
      </c>
      <c r="V139" s="1" t="s">
        <v>74</v>
      </c>
      <c r="W139" s="1">
        <v>413</v>
      </c>
      <c r="AC139" s="1" t="s">
        <v>97</v>
      </c>
    </row>
    <row r="140" spans="7:33" ht="10.5">
      <c r="G140" s="1">
        <v>2449</v>
      </c>
      <c r="Z140" s="1" t="s">
        <v>75</v>
      </c>
      <c r="AF140" s="1">
        <v>2851</v>
      </c>
      <c r="AG140" s="1" t="s">
        <v>94</v>
      </c>
    </row>
    <row r="141" spans="7:34" ht="10.5">
      <c r="G141" s="1">
        <v>837</v>
      </c>
      <c r="Y141" s="1">
        <v>2501</v>
      </c>
      <c r="Z141" s="1" t="s">
        <v>76</v>
      </c>
      <c r="AA141" s="1">
        <v>274</v>
      </c>
      <c r="AF141" s="1">
        <v>2501</v>
      </c>
      <c r="AG141" s="1" t="s">
        <v>95</v>
      </c>
      <c r="AH141" s="1">
        <v>338</v>
      </c>
    </row>
    <row r="142" spans="7:33" ht="10.5">
      <c r="G142" s="1">
        <v>1</v>
      </c>
      <c r="Z142" s="1" t="s">
        <v>74</v>
      </c>
      <c r="AA142" s="1">
        <v>428</v>
      </c>
      <c r="AG142" s="1" t="s">
        <v>98</v>
      </c>
    </row>
    <row r="143" spans="7:33" ht="10.5">
      <c r="G143" s="1">
        <v>1229</v>
      </c>
      <c r="Z143" s="1" t="s">
        <v>77</v>
      </c>
      <c r="AF143" s="1">
        <v>2776</v>
      </c>
      <c r="AG143" s="1" t="s">
        <v>99</v>
      </c>
    </row>
    <row r="144" spans="7:33" ht="10.5">
      <c r="G144" s="1">
        <v>1</v>
      </c>
      <c r="Y144" s="1">
        <v>2951</v>
      </c>
      <c r="Z144" s="1" t="s">
        <v>93</v>
      </c>
      <c r="AA144" s="1">
        <v>547</v>
      </c>
      <c r="AF144" s="1">
        <v>2401</v>
      </c>
      <c r="AG144" s="1" t="s">
        <v>94</v>
      </c>
    </row>
    <row r="145" spans="7:33" ht="10.5">
      <c r="G145" s="1">
        <v>617</v>
      </c>
      <c r="Z145" s="1" t="s">
        <v>76</v>
      </c>
      <c r="AA145" s="1">
        <v>344</v>
      </c>
      <c r="AF145" s="1">
        <v>2776</v>
      </c>
      <c r="AG145" s="1" t="s">
        <v>94</v>
      </c>
    </row>
    <row r="146" spans="7:34" ht="10.5">
      <c r="G146" s="1">
        <v>2333</v>
      </c>
      <c r="Z146" s="1" t="s">
        <v>73</v>
      </c>
      <c r="AF146" s="1">
        <v>2401</v>
      </c>
      <c r="AG146" s="1" t="s">
        <v>96</v>
      </c>
      <c r="AH146" s="1">
        <v>700</v>
      </c>
    </row>
    <row r="147" spans="7:34" ht="10.5">
      <c r="G147" s="1">
        <v>749</v>
      </c>
      <c r="Y147" s="1">
        <v>1526</v>
      </c>
      <c r="Z147" s="1" t="s">
        <v>3</v>
      </c>
      <c r="AA147" s="1">
        <v>905</v>
      </c>
      <c r="AG147" s="1" t="s">
        <v>100</v>
      </c>
      <c r="AH147" s="1">
        <v>384</v>
      </c>
    </row>
    <row r="148" spans="7:34" ht="10.5">
      <c r="G148" s="1">
        <v>2465</v>
      </c>
      <c r="Z148" s="1" t="s">
        <v>93</v>
      </c>
      <c r="AA148" s="1">
        <v>690</v>
      </c>
      <c r="AG148" s="1" t="s">
        <v>3</v>
      </c>
      <c r="AH148" s="1">
        <v>905</v>
      </c>
    </row>
    <row r="149" spans="7:32" ht="10.5">
      <c r="G149" s="1">
        <v>1685</v>
      </c>
      <c r="V149" s="1" t="s">
        <v>74</v>
      </c>
      <c r="W149" s="1">
        <v>446</v>
      </c>
      <c r="AC149" s="1" t="s">
        <v>96</v>
      </c>
      <c r="AF149" s="1">
        <v>699</v>
      </c>
    </row>
    <row r="150" ht="10.5">
      <c r="G150" s="1">
        <v>1</v>
      </c>
    </row>
    <row r="153" spans="26:33" ht="10.5">
      <c r="Z153" s="1" t="s">
        <v>95</v>
      </c>
      <c r="AA153" s="1">
        <v>261</v>
      </c>
      <c r="AG153" s="1" t="s">
        <v>99</v>
      </c>
    </row>
    <row r="154" spans="26:33" ht="10.5">
      <c r="Z154" s="1" t="s">
        <v>96</v>
      </c>
      <c r="AA154" s="1">
        <v>254</v>
      </c>
      <c r="AF154" s="1">
        <v>2401</v>
      </c>
      <c r="AG154" s="1" t="s">
        <v>97</v>
      </c>
    </row>
    <row r="155" spans="26:30" ht="10.5">
      <c r="Z155" s="1" t="s">
        <v>98</v>
      </c>
      <c r="AC155" s="1" t="s">
        <v>95</v>
      </c>
      <c r="AD155" s="1">
        <v>256</v>
      </c>
    </row>
    <row r="156" spans="25:34" ht="10.5">
      <c r="Y156" s="1">
        <v>2676</v>
      </c>
      <c r="Z156" s="1" t="s">
        <v>97</v>
      </c>
      <c r="AG156" s="1" t="s">
        <v>100</v>
      </c>
      <c r="AH156" s="1">
        <v>407</v>
      </c>
    </row>
    <row r="157" spans="25:33" ht="10.5">
      <c r="Y157" s="1">
        <v>3051</v>
      </c>
      <c r="Z157" s="1" t="s">
        <v>100</v>
      </c>
      <c r="AA157" s="1">
        <v>434</v>
      </c>
      <c r="AG157" s="1" t="s">
        <v>94</v>
      </c>
    </row>
    <row r="158" spans="22:34" ht="10.5">
      <c r="V158" s="1" t="s">
        <v>95</v>
      </c>
      <c r="W158" s="1">
        <v>343</v>
      </c>
      <c r="AF158" s="1">
        <v>2951</v>
      </c>
      <c r="AG158" s="1" t="s">
        <v>96</v>
      </c>
      <c r="AH158" s="1">
        <v>640</v>
      </c>
    </row>
    <row r="159" spans="33:34" ht="10.5">
      <c r="AG159" s="1" t="s">
        <v>95</v>
      </c>
      <c r="AH159" s="1">
        <v>333</v>
      </c>
    </row>
    <row r="160" ht="10.5">
      <c r="AC160" s="1" t="s">
        <v>99</v>
      </c>
    </row>
    <row r="161" spans="26:32" ht="10.5">
      <c r="Z161" s="1" t="s">
        <v>100</v>
      </c>
      <c r="AA161" s="1">
        <v>432</v>
      </c>
      <c r="AC161" s="1" t="s">
        <v>97</v>
      </c>
      <c r="AF161" s="1">
        <v>2851</v>
      </c>
    </row>
    <row r="162" spans="22:34" ht="10.5">
      <c r="V162" s="1" t="s">
        <v>94</v>
      </c>
      <c r="AF162" s="1">
        <v>2501</v>
      </c>
      <c r="AG162" s="1" t="s">
        <v>100</v>
      </c>
      <c r="AH162" s="1">
        <v>376</v>
      </c>
    </row>
    <row r="163" spans="25:33" ht="10.5">
      <c r="Y163" s="1">
        <v>2501</v>
      </c>
      <c r="Z163" s="1" t="s">
        <v>116</v>
      </c>
      <c r="AA163" s="1">
        <v>405</v>
      </c>
      <c r="AG163" s="1" t="s">
        <v>97</v>
      </c>
    </row>
    <row r="164" spans="26:33" ht="10.5">
      <c r="Z164" s="1" t="s">
        <v>97</v>
      </c>
      <c r="AF164" s="1">
        <v>2676</v>
      </c>
      <c r="AG164" s="1" t="s">
        <v>94</v>
      </c>
    </row>
    <row r="165" spans="22:32" ht="10.5">
      <c r="V165" s="1" t="s">
        <v>98</v>
      </c>
      <c r="Y165" s="1">
        <v>2851</v>
      </c>
      <c r="AC165" s="1" t="s">
        <v>97</v>
      </c>
      <c r="AF165" s="1">
        <v>2851</v>
      </c>
    </row>
    <row r="166" spans="22:32" ht="10.5">
      <c r="V166" s="1" t="s">
        <v>99</v>
      </c>
      <c r="Y166" s="1">
        <v>2501</v>
      </c>
      <c r="AC166" s="1" t="s">
        <v>94</v>
      </c>
      <c r="AF166" s="1">
        <v>2501</v>
      </c>
    </row>
    <row r="167" spans="22:34" ht="10.5">
      <c r="V167" s="1" t="s">
        <v>98</v>
      </c>
      <c r="Y167" s="1">
        <v>2851</v>
      </c>
      <c r="AF167" s="1">
        <v>2851</v>
      </c>
      <c r="AG167" s="1" t="s">
        <v>95</v>
      </c>
      <c r="AH167" s="1">
        <v>233</v>
      </c>
    </row>
    <row r="168" spans="22:33" ht="10.5">
      <c r="V168" s="1" t="s">
        <v>100</v>
      </c>
      <c r="W168" s="1">
        <v>383</v>
      </c>
      <c r="AG168" s="1" t="s">
        <v>98</v>
      </c>
    </row>
    <row r="169" spans="26:30" ht="10.5">
      <c r="Z169" s="1" t="s">
        <v>100</v>
      </c>
      <c r="AA169" s="1">
        <v>450</v>
      </c>
      <c r="AC169" s="1" t="s">
        <v>100</v>
      </c>
      <c r="AD169" s="1">
        <v>461</v>
      </c>
    </row>
    <row r="170" spans="26:29" ht="10.5">
      <c r="Z170" s="1" t="s">
        <v>99</v>
      </c>
      <c r="AC170" s="1" t="s">
        <v>97</v>
      </c>
    </row>
    <row r="171" spans="25:30" ht="10.5">
      <c r="Y171" s="1">
        <v>2951</v>
      </c>
      <c r="Z171" s="1" t="s">
        <v>95</v>
      </c>
      <c r="AA171" s="1">
        <v>243</v>
      </c>
      <c r="AC171" s="1" t="s">
        <v>96</v>
      </c>
      <c r="AD171" s="1">
        <v>594</v>
      </c>
    </row>
    <row r="172" spans="26:33" ht="10.5">
      <c r="Z172" s="1" t="s">
        <v>94</v>
      </c>
      <c r="AG172" s="1" t="s">
        <v>94</v>
      </c>
    </row>
    <row r="173" spans="22:30" ht="10.5">
      <c r="V173" s="1" t="s">
        <v>95</v>
      </c>
      <c r="W173" s="1">
        <v>243</v>
      </c>
      <c r="AC173" s="1" t="s">
        <v>100</v>
      </c>
      <c r="AD173" s="1">
        <v>473</v>
      </c>
    </row>
    <row r="174" spans="26:29" ht="10.5">
      <c r="Z174" s="1" t="s">
        <v>96</v>
      </c>
      <c r="AA174" s="1">
        <v>690</v>
      </c>
      <c r="AC174" s="1" t="s">
        <v>98</v>
      </c>
    </row>
    <row r="175" spans="22:30" ht="10.5">
      <c r="V175" s="1" t="s">
        <v>97</v>
      </c>
      <c r="AC175" s="1" t="s">
        <v>100</v>
      </c>
      <c r="AD175" s="1">
        <v>391</v>
      </c>
    </row>
    <row r="176" spans="25:33" ht="10.5">
      <c r="Y176" s="1">
        <v>2951</v>
      </c>
      <c r="Z176" s="1" t="s">
        <v>98</v>
      </c>
      <c r="AG176" s="1" t="s">
        <v>99</v>
      </c>
    </row>
    <row r="177" spans="22:34" ht="10.5">
      <c r="V177" s="1" t="s">
        <v>99</v>
      </c>
      <c r="Y177" s="1">
        <v>2576</v>
      </c>
      <c r="AF177" s="1">
        <v>2676</v>
      </c>
      <c r="AG177" s="1" t="s">
        <v>95</v>
      </c>
      <c r="AH177" s="1">
        <v>303</v>
      </c>
    </row>
    <row r="178" spans="25:34" ht="10.5">
      <c r="Y178" s="1">
        <v>2951</v>
      </c>
      <c r="Z178" s="1" t="s">
        <v>94</v>
      </c>
      <c r="AG178" s="1" t="s">
        <v>100</v>
      </c>
      <c r="AH178" s="1">
        <v>364</v>
      </c>
    </row>
    <row r="179" spans="22:33" ht="10.5">
      <c r="V179" s="1" t="s">
        <v>95</v>
      </c>
      <c r="W179" s="1">
        <v>305</v>
      </c>
      <c r="AG179" s="1" t="s">
        <v>98</v>
      </c>
    </row>
    <row r="180" spans="22:34" ht="10.5">
      <c r="V180" s="1" t="s">
        <v>95</v>
      </c>
      <c r="W180" s="1" t="s">
        <v>117</v>
      </c>
      <c r="AF180" s="1">
        <v>2851</v>
      </c>
      <c r="AG180" s="1" t="s">
        <v>96</v>
      </c>
      <c r="AH180" s="1">
        <v>573</v>
      </c>
    </row>
    <row r="181" spans="33:34" ht="10.5">
      <c r="AG181" s="1" t="s">
        <v>100</v>
      </c>
      <c r="AH181" s="1">
        <v>467</v>
      </c>
    </row>
    <row r="182" spans="29:31" ht="10.5">
      <c r="AC182" s="1" t="s">
        <v>94</v>
      </c>
      <c r="AE182" s="1" t="s">
        <v>113</v>
      </c>
    </row>
    <row r="183" spans="22:33" ht="10.5">
      <c r="V183" s="1" t="s">
        <v>94</v>
      </c>
      <c r="AF183" s="1">
        <v>2576</v>
      </c>
      <c r="AG183" s="1" t="s">
        <v>98</v>
      </c>
    </row>
    <row r="184" spans="22:34" ht="10.5">
      <c r="V184" s="1" t="s">
        <v>95</v>
      </c>
      <c r="W184" s="1">
        <v>305</v>
      </c>
      <c r="AF184" s="1">
        <v>2951</v>
      </c>
      <c r="AG184" s="1" t="s">
        <v>100</v>
      </c>
      <c r="AH184" s="1">
        <v>364</v>
      </c>
    </row>
    <row r="185" spans="26:31" ht="10.5">
      <c r="Z185" s="1" t="s">
        <v>98</v>
      </c>
      <c r="AE185" s="1" t="s">
        <v>113</v>
      </c>
    </row>
    <row r="186" spans="25:34" ht="10.5">
      <c r="Y186" s="1">
        <v>2676</v>
      </c>
      <c r="Z186" s="1" t="s">
        <v>98</v>
      </c>
      <c r="AC186" s="1" t="s">
        <v>97</v>
      </c>
      <c r="AF186" s="1">
        <v>2676</v>
      </c>
      <c r="AG186" s="1" t="s">
        <v>100</v>
      </c>
      <c r="AH186" s="1">
        <v>399</v>
      </c>
    </row>
    <row r="187" spans="25:31" ht="10.5">
      <c r="Y187" s="1">
        <v>3051</v>
      </c>
      <c r="Z187" s="1" t="s">
        <v>94</v>
      </c>
      <c r="AC187" s="1" t="s">
        <v>99</v>
      </c>
      <c r="AE187" s="1" t="s">
        <v>113</v>
      </c>
    </row>
    <row r="188" spans="22:34" ht="10.5">
      <c r="V188" s="1" t="s">
        <v>98</v>
      </c>
      <c r="Y188" s="1">
        <v>2676</v>
      </c>
      <c r="AF188" s="1">
        <v>2951</v>
      </c>
      <c r="AG188" s="1" t="s">
        <v>100</v>
      </c>
      <c r="AH188" s="1">
        <v>410</v>
      </c>
    </row>
    <row r="189" spans="22:30" ht="10.5">
      <c r="V189" s="1" t="s">
        <v>94</v>
      </c>
      <c r="Y189" s="1">
        <v>3051</v>
      </c>
      <c r="AC189" s="1" t="s">
        <v>100</v>
      </c>
      <c r="AD189" s="1">
        <v>388</v>
      </c>
    </row>
    <row r="190" spans="22:23" ht="10.5">
      <c r="V190" s="1" t="s">
        <v>95</v>
      </c>
      <c r="W190" s="1">
        <v>349</v>
      </c>
    </row>
    <row r="191" spans="26:27" ht="10.5">
      <c r="Z191" s="1" t="s">
        <v>95</v>
      </c>
      <c r="AA191" s="1">
        <v>296</v>
      </c>
    </row>
    <row r="192" spans="26:33" ht="10.5">
      <c r="Z192" s="1" t="s">
        <v>96</v>
      </c>
      <c r="AA192" s="1" t="s">
        <v>118</v>
      </c>
      <c r="AG192" s="1" t="s">
        <v>94</v>
      </c>
    </row>
    <row r="193" spans="22:31" ht="10.5">
      <c r="V193" s="1" t="s">
        <v>95</v>
      </c>
      <c r="W193" s="1">
        <v>263</v>
      </c>
      <c r="AC193" s="1" t="s">
        <v>100</v>
      </c>
      <c r="AE193" s="1">
        <v>366</v>
      </c>
    </row>
    <row r="194" spans="33:34" ht="10.5">
      <c r="AG194" s="1" t="s">
        <v>95</v>
      </c>
      <c r="AH194" s="1">
        <v>322</v>
      </c>
    </row>
    <row r="195" ht="10.5">
      <c r="AG195" s="1" t="s">
        <v>97</v>
      </c>
    </row>
    <row r="196" spans="26:33" ht="10.5">
      <c r="Z196" s="1" t="s">
        <v>98</v>
      </c>
      <c r="AF196" s="1">
        <v>2401</v>
      </c>
      <c r="AG196" s="1" t="s">
        <v>99</v>
      </c>
    </row>
    <row r="197" spans="25:33" ht="10.5">
      <c r="Y197" s="1">
        <v>2501</v>
      </c>
      <c r="Z197" s="1" t="s">
        <v>95</v>
      </c>
      <c r="AA197" s="1">
        <v>286</v>
      </c>
      <c r="AF197" s="1">
        <v>2776</v>
      </c>
      <c r="AG197" s="1" t="s">
        <v>94</v>
      </c>
    </row>
    <row r="198" spans="26:34" ht="10.5">
      <c r="Z198" s="1" t="s">
        <v>95</v>
      </c>
      <c r="AA198" s="1">
        <v>244</v>
      </c>
      <c r="AF198" s="1">
        <v>2401</v>
      </c>
      <c r="AG198" s="1" t="s">
        <v>95</v>
      </c>
      <c r="AH198" s="1">
        <v>229</v>
      </c>
    </row>
    <row r="199" spans="22:33" ht="10.5">
      <c r="V199" s="1" t="s">
        <v>94</v>
      </c>
      <c r="AG199" s="1" t="s">
        <v>98</v>
      </c>
    </row>
    <row r="200" spans="22:33" ht="10.5">
      <c r="V200" s="1" t="s">
        <v>100</v>
      </c>
      <c r="W200" s="1">
        <v>372</v>
      </c>
      <c r="AF200" s="1">
        <v>3051</v>
      </c>
      <c r="AG200" s="1" t="s">
        <v>98</v>
      </c>
    </row>
    <row r="201" spans="22:34" ht="10.5">
      <c r="V201" s="1" t="s">
        <v>97</v>
      </c>
      <c r="AF201" s="1">
        <v>2676</v>
      </c>
      <c r="AG201" s="1" t="s">
        <v>100</v>
      </c>
      <c r="AH201" s="1">
        <v>414</v>
      </c>
    </row>
    <row r="202" spans="22:33" ht="10.5">
      <c r="V202" s="1" t="s">
        <v>96</v>
      </c>
      <c r="W202" s="1">
        <v>715</v>
      </c>
      <c r="AG202" s="1" t="s">
        <v>94</v>
      </c>
    </row>
    <row r="203" spans="22:34" ht="10.5">
      <c r="V203" s="1" t="s">
        <v>96</v>
      </c>
      <c r="W203" s="1">
        <v>506</v>
      </c>
      <c r="AF203" s="1">
        <v>2576</v>
      </c>
      <c r="AG203" s="1" t="s">
        <v>100</v>
      </c>
      <c r="AH203" s="1">
        <v>413</v>
      </c>
    </row>
    <row r="204" ht="10.5">
      <c r="AC204" s="1" t="s">
        <v>97</v>
      </c>
    </row>
    <row r="205" spans="26:34" ht="10.5">
      <c r="Z205" s="1" t="s">
        <v>98</v>
      </c>
      <c r="AF205" s="1">
        <v>2676</v>
      </c>
      <c r="AG205" s="1" t="s">
        <v>95</v>
      </c>
      <c r="AH205" s="1">
        <v>244</v>
      </c>
    </row>
    <row r="206" spans="22:34" ht="10.5">
      <c r="V206" s="1" t="s">
        <v>97</v>
      </c>
      <c r="Y206" s="1">
        <v>3051</v>
      </c>
      <c r="AG206" s="1" t="s">
        <v>100</v>
      </c>
      <c r="AH206" s="1">
        <v>449</v>
      </c>
    </row>
    <row r="207" spans="25:30" ht="10.5">
      <c r="Y207" s="1">
        <v>2676</v>
      </c>
      <c r="Z207" s="1" t="s">
        <v>95</v>
      </c>
      <c r="AA207" s="1">
        <v>344</v>
      </c>
      <c r="AC207" s="1" t="s">
        <v>95</v>
      </c>
      <c r="AD207" s="1">
        <v>322</v>
      </c>
    </row>
    <row r="208" ht="10.5">
      <c r="Z208" s="1" t="s">
        <v>97</v>
      </c>
    </row>
    <row r="209" spans="22:23" ht="10.5">
      <c r="V209" s="1" t="s">
        <v>100</v>
      </c>
      <c r="W209" s="1">
        <v>465</v>
      </c>
    </row>
    <row r="210" spans="22:23" ht="10.5">
      <c r="V210" s="1" t="s">
        <v>96</v>
      </c>
      <c r="W210" s="1">
        <v>639</v>
      </c>
    </row>
    <row r="211" ht="10.5">
      <c r="AG211" s="1" t="s">
        <v>99</v>
      </c>
    </row>
    <row r="212" spans="26:33" ht="10.5">
      <c r="Z212" s="1" t="s">
        <v>95</v>
      </c>
      <c r="AA212" s="1">
        <v>234</v>
      </c>
      <c r="AF212" s="1">
        <v>3051</v>
      </c>
      <c r="AG212" s="1" t="s">
        <v>94</v>
      </c>
    </row>
    <row r="213" spans="22:34" ht="10.5">
      <c r="V213" s="1" t="s">
        <v>97</v>
      </c>
      <c r="AF213" s="1">
        <v>2676</v>
      </c>
      <c r="AG213" s="1" t="s">
        <v>96</v>
      </c>
      <c r="AH213" s="1">
        <v>230</v>
      </c>
    </row>
    <row r="214" spans="22:34" ht="10.5">
      <c r="V214" s="1" t="s">
        <v>3</v>
      </c>
      <c r="W214" s="1">
        <v>879</v>
      </c>
      <c r="AG214" s="1" t="s">
        <v>100</v>
      </c>
      <c r="AH214" s="1">
        <v>397</v>
      </c>
    </row>
    <row r="215" ht="10.5">
      <c r="V215" s="1" t="s">
        <v>94</v>
      </c>
    </row>
    <row r="216" spans="22:25" ht="10.5">
      <c r="V216" s="1" t="s">
        <v>111</v>
      </c>
      <c r="Y216" s="1">
        <v>2776</v>
      </c>
    </row>
    <row r="217" spans="25:34" ht="10.5">
      <c r="Y217" s="1">
        <v>2401</v>
      </c>
      <c r="Z217" s="1" t="s">
        <v>96</v>
      </c>
      <c r="AA217" s="1">
        <v>690</v>
      </c>
      <c r="AG217" s="1" t="s">
        <v>95</v>
      </c>
      <c r="AH217" s="1">
        <v>294</v>
      </c>
    </row>
    <row r="218" spans="22:29" ht="10.5">
      <c r="V218" s="1" t="s">
        <v>95</v>
      </c>
      <c r="W218" s="1">
        <v>320</v>
      </c>
      <c r="AC218" s="1" t="s">
        <v>99</v>
      </c>
    </row>
    <row r="219" spans="32:33" ht="10.5">
      <c r="AF219" s="1">
        <v>2851</v>
      </c>
      <c r="AG219" s="1" t="s">
        <v>94</v>
      </c>
    </row>
    <row r="220" spans="29:32" ht="10.5">
      <c r="AC220" s="1" t="s">
        <v>94</v>
      </c>
      <c r="AF220" s="1">
        <v>2501</v>
      </c>
    </row>
    <row r="221" spans="26:33" ht="10.5">
      <c r="Z221" s="1" t="s">
        <v>77</v>
      </c>
      <c r="AF221" s="1">
        <v>2851</v>
      </c>
      <c r="AG221" s="1" t="s">
        <v>94</v>
      </c>
    </row>
    <row r="222" spans="25:33" ht="10.5">
      <c r="Y222" s="1">
        <v>2951</v>
      </c>
      <c r="Z222" s="1" t="s">
        <v>35</v>
      </c>
      <c r="AF222" s="1">
        <v>2501</v>
      </c>
      <c r="AG222" s="1" t="s">
        <v>94</v>
      </c>
    </row>
    <row r="223" spans="25:33" ht="10.5">
      <c r="Y223" s="1">
        <v>2576</v>
      </c>
      <c r="Z223" s="1" t="s">
        <v>74</v>
      </c>
      <c r="AA223" s="1">
        <v>434</v>
      </c>
      <c r="AF223" s="1">
        <v>2851</v>
      </c>
      <c r="AG223" s="1" t="s">
        <v>98</v>
      </c>
    </row>
    <row r="224" spans="26:33" ht="10.5">
      <c r="Z224" s="1" t="s">
        <v>75</v>
      </c>
      <c r="AF224" s="1">
        <v>2501</v>
      </c>
      <c r="AG224" s="1" t="s">
        <v>98</v>
      </c>
    </row>
    <row r="225" spans="22:33" ht="10.5">
      <c r="V225" s="10" t="s">
        <v>153</v>
      </c>
      <c r="W225" s="1">
        <v>545</v>
      </c>
      <c r="AF225" s="1">
        <v>2851</v>
      </c>
      <c r="AG225" s="1" t="s">
        <v>98</v>
      </c>
    </row>
    <row r="226" spans="22:32" ht="10.5">
      <c r="V226" s="10" t="s">
        <v>154</v>
      </c>
      <c r="AC226" s="1" t="s">
        <v>98</v>
      </c>
      <c r="AF226" s="1">
        <v>2501</v>
      </c>
    </row>
    <row r="227" spans="22:32" ht="10.5">
      <c r="V227" s="10" t="s">
        <v>150</v>
      </c>
      <c r="W227" s="1">
        <v>3051</v>
      </c>
      <c r="AC227" s="1" t="s">
        <v>98</v>
      </c>
      <c r="AF227" s="1">
        <v>2851</v>
      </c>
    </row>
    <row r="228" spans="25:33" ht="10.5">
      <c r="Y228" s="1">
        <v>2676</v>
      </c>
      <c r="Z228" s="10" t="s">
        <v>151</v>
      </c>
      <c r="AA228" s="1">
        <v>418</v>
      </c>
      <c r="AF228" s="1">
        <v>2501</v>
      </c>
      <c r="AG228" s="1" t="s">
        <v>98</v>
      </c>
    </row>
    <row r="229" spans="22:33" ht="10.5">
      <c r="V229" s="10" t="s">
        <v>152</v>
      </c>
      <c r="AF229" s="1">
        <v>2851</v>
      </c>
      <c r="AG229" s="1" t="s">
        <v>98</v>
      </c>
    </row>
    <row r="230" spans="25:34" ht="10.5">
      <c r="Y230" s="1">
        <v>2676</v>
      </c>
      <c r="Z230" s="10" t="s">
        <v>120</v>
      </c>
      <c r="AF230" s="1">
        <v>1288</v>
      </c>
      <c r="AG230" s="1" t="s">
        <v>3</v>
      </c>
      <c r="AH230" s="1">
        <v>905</v>
      </c>
    </row>
    <row r="231" spans="25:29" ht="10.5">
      <c r="Y231" s="1">
        <v>3051</v>
      </c>
      <c r="Z231" s="1" t="s">
        <v>74</v>
      </c>
      <c r="AA231" s="1">
        <v>399</v>
      </c>
      <c r="AC231" s="1" t="s">
        <v>98</v>
      </c>
    </row>
    <row r="232" spans="22:34" ht="10.5">
      <c r="V232" s="1" t="s">
        <v>35</v>
      </c>
      <c r="AF232" s="1">
        <v>2501</v>
      </c>
      <c r="AG232" s="1" t="s">
        <v>96</v>
      </c>
      <c r="AH232" s="1">
        <v>685</v>
      </c>
    </row>
    <row r="233" spans="22:29" ht="10.5">
      <c r="V233" s="1" t="s">
        <v>76</v>
      </c>
      <c r="W233" s="1">
        <v>292</v>
      </c>
      <c r="AC233" s="1" t="s">
        <v>98</v>
      </c>
    </row>
    <row r="234" spans="26:34" ht="10.5">
      <c r="Z234" s="1" t="s">
        <v>76</v>
      </c>
      <c r="AA234" s="1">
        <v>323</v>
      </c>
      <c r="AF234" s="1">
        <v>2501</v>
      </c>
      <c r="AG234" s="1" t="s">
        <v>95</v>
      </c>
      <c r="AH234" s="1">
        <v>281</v>
      </c>
    </row>
    <row r="235" spans="26:34" ht="10.5">
      <c r="Z235" s="1" t="s">
        <v>76</v>
      </c>
      <c r="AA235" s="1">
        <v>322</v>
      </c>
      <c r="AG235" s="1" t="s">
        <v>96</v>
      </c>
      <c r="AH235" s="1">
        <v>723</v>
      </c>
    </row>
    <row r="236" spans="22:30" ht="10.5">
      <c r="V236" s="1" t="s">
        <v>74</v>
      </c>
      <c r="W236" s="1">
        <v>388</v>
      </c>
      <c r="AC236" s="1" t="s">
        <v>95</v>
      </c>
      <c r="AD236" s="1">
        <v>320</v>
      </c>
    </row>
    <row r="240" spans="22:34" ht="10.5">
      <c r="V240" s="1" t="s">
        <v>73</v>
      </c>
      <c r="AG240" s="1" t="s">
        <v>93</v>
      </c>
      <c r="AH240" s="1">
        <v>477</v>
      </c>
    </row>
    <row r="241" spans="25:33" ht="10.5">
      <c r="Y241" s="1">
        <v>3051</v>
      </c>
      <c r="Z241" s="1" t="s">
        <v>76</v>
      </c>
      <c r="AA241" s="1">
        <v>335</v>
      </c>
      <c r="AG241" s="1" t="s">
        <v>120</v>
      </c>
    </row>
    <row r="242" spans="26:34" ht="10.5">
      <c r="Z242" s="1" t="s">
        <v>76</v>
      </c>
      <c r="AA242" s="1">
        <v>239</v>
      </c>
      <c r="AF242" s="1">
        <v>3051</v>
      </c>
      <c r="AG242" s="1" t="s">
        <v>74</v>
      </c>
      <c r="AH242" s="1">
        <v>371</v>
      </c>
    </row>
    <row r="243" spans="26:29" ht="10.5">
      <c r="Z243" s="1" t="s">
        <v>76</v>
      </c>
      <c r="AA243" s="1">
        <v>290</v>
      </c>
      <c r="AC243" s="1" t="s">
        <v>121</v>
      </c>
    </row>
    <row r="244" spans="26:33" ht="10.5">
      <c r="Z244" s="1" t="s">
        <v>35</v>
      </c>
      <c r="AF244" s="1">
        <v>2501</v>
      </c>
      <c r="AG244" s="1" t="s">
        <v>77</v>
      </c>
    </row>
    <row r="245" spans="22:34" ht="10.5">
      <c r="V245" s="1" t="s">
        <v>123</v>
      </c>
      <c r="Y245" s="1">
        <v>2776</v>
      </c>
      <c r="AG245" s="1" t="s">
        <v>76</v>
      </c>
      <c r="AH245" s="1">
        <v>293</v>
      </c>
    </row>
    <row r="246" spans="22:34" ht="10.5">
      <c r="V246" s="1" t="s">
        <v>77</v>
      </c>
      <c r="Y246" s="1">
        <v>2776</v>
      </c>
      <c r="AG246" s="1" t="s">
        <v>76</v>
      </c>
      <c r="AH246" s="1">
        <v>233</v>
      </c>
    </row>
    <row r="247" spans="25:29" ht="10.5">
      <c r="Y247" s="1">
        <v>2401</v>
      </c>
      <c r="Z247" s="1" t="s">
        <v>73</v>
      </c>
      <c r="AC247" s="1" t="s">
        <v>121</v>
      </c>
    </row>
    <row r="248" spans="22:34" ht="10.5">
      <c r="V248" s="1" t="s">
        <v>74</v>
      </c>
      <c r="W248" s="1">
        <v>423</v>
      </c>
      <c r="AF248" s="1">
        <v>2676</v>
      </c>
      <c r="AH248" s="1">
        <v>231</v>
      </c>
    </row>
    <row r="249" spans="22:33" ht="10.5">
      <c r="V249" s="1" t="s">
        <v>76</v>
      </c>
      <c r="W249" s="1">
        <v>266</v>
      </c>
      <c r="AG249" s="1" t="s">
        <v>122</v>
      </c>
    </row>
    <row r="250" spans="32:34" ht="10.5">
      <c r="AF250" s="1">
        <v>2951</v>
      </c>
      <c r="AG250" s="1" t="s">
        <v>93</v>
      </c>
      <c r="AH250" s="1">
        <v>704</v>
      </c>
    </row>
    <row r="251" spans="33:34" ht="10.5">
      <c r="AG251" s="1" t="s">
        <v>76</v>
      </c>
      <c r="AH251" s="1">
        <v>245</v>
      </c>
    </row>
    <row r="252" spans="26:33" ht="10.5">
      <c r="Z252" s="1" t="s">
        <v>77</v>
      </c>
      <c r="AG252" s="1" t="s">
        <v>122</v>
      </c>
    </row>
    <row r="253" spans="25:33" ht="10.5">
      <c r="Y253" s="1">
        <v>2776</v>
      </c>
      <c r="Z253" s="1" t="s">
        <v>74</v>
      </c>
      <c r="AA253" s="1">
        <v>395</v>
      </c>
      <c r="AF253" s="1">
        <v>3051</v>
      </c>
      <c r="AG253" s="1" t="s">
        <v>75</v>
      </c>
    </row>
    <row r="254" spans="26:34" ht="10.5">
      <c r="Z254" s="1" t="s">
        <v>75</v>
      </c>
      <c r="AF254" s="1">
        <v>2676</v>
      </c>
      <c r="AG254" s="1" t="s">
        <v>74</v>
      </c>
      <c r="AH254" s="1">
        <v>414</v>
      </c>
    </row>
    <row r="255" spans="25:34" ht="10.5">
      <c r="Y255" s="1">
        <v>3051</v>
      </c>
      <c r="Z255" s="1" t="s">
        <v>74</v>
      </c>
      <c r="AA255" s="1">
        <v>419</v>
      </c>
      <c r="AG255" s="1" t="s">
        <v>93</v>
      </c>
      <c r="AH255" s="1">
        <v>657</v>
      </c>
    </row>
    <row r="256" spans="26:33" ht="10.5">
      <c r="Z256" s="1" t="s">
        <v>76</v>
      </c>
      <c r="AA256" s="1">
        <v>234</v>
      </c>
      <c r="AG256" s="1" t="s">
        <v>123</v>
      </c>
    </row>
    <row r="257" spans="22:33" ht="10.5">
      <c r="V257" s="1" t="s">
        <v>121</v>
      </c>
      <c r="AF257" s="1">
        <v>2951</v>
      </c>
      <c r="AG257" s="1" t="s">
        <v>120</v>
      </c>
    </row>
    <row r="258" spans="25:34" ht="10.5">
      <c r="Y258" s="1">
        <v>2501</v>
      </c>
      <c r="Z258" s="1" t="s">
        <v>76</v>
      </c>
      <c r="AA258" s="1">
        <v>229</v>
      </c>
      <c r="AF258" s="1">
        <v>1338</v>
      </c>
      <c r="AG258" s="1" t="s">
        <v>124</v>
      </c>
      <c r="AH258" s="1">
        <v>879</v>
      </c>
    </row>
    <row r="259" spans="26:29" ht="10.5">
      <c r="Z259" s="1" t="s">
        <v>76</v>
      </c>
      <c r="AA259" s="1">
        <v>249</v>
      </c>
      <c r="AC259" s="1" t="s">
        <v>120</v>
      </c>
    </row>
    <row r="260" spans="32:33" ht="10.5">
      <c r="AF260" s="1">
        <v>2676</v>
      </c>
      <c r="AG260" s="1" t="s">
        <v>75</v>
      </c>
    </row>
    <row r="261" spans="32:34" ht="10.5">
      <c r="AF261" s="1">
        <v>3051</v>
      </c>
      <c r="AG261" s="1" t="s">
        <v>93</v>
      </c>
      <c r="AH261" s="1">
        <v>702</v>
      </c>
    </row>
    <row r="262" spans="25:34" ht="10.5">
      <c r="Y262" s="1">
        <v>2576</v>
      </c>
      <c r="Z262" s="1" t="s">
        <v>35</v>
      </c>
      <c r="AG262" s="1" t="s">
        <v>93</v>
      </c>
      <c r="AH262" s="1">
        <v>698</v>
      </c>
    </row>
    <row r="263" spans="25:33" ht="10.5">
      <c r="Y263" s="1">
        <v>2951</v>
      </c>
      <c r="Z263" s="1" t="s">
        <v>35</v>
      </c>
      <c r="AG263" s="1" t="s">
        <v>122</v>
      </c>
    </row>
    <row r="264" spans="26:32" ht="10.5">
      <c r="Z264" s="1" t="s">
        <v>74</v>
      </c>
      <c r="AA264" s="1">
        <v>445</v>
      </c>
      <c r="AC264" s="1" t="s">
        <v>73</v>
      </c>
      <c r="AF264" s="1">
        <v>2576</v>
      </c>
    </row>
    <row r="265" spans="26:30" ht="10.5">
      <c r="Z265" s="1" t="s">
        <v>77</v>
      </c>
      <c r="AC265" s="1" t="s">
        <v>74</v>
      </c>
      <c r="AD265" s="1">
        <v>381</v>
      </c>
    </row>
    <row r="266" spans="22:33" ht="10.5">
      <c r="V266" s="1" t="s">
        <v>129</v>
      </c>
      <c r="W266" s="1">
        <v>905</v>
      </c>
      <c r="AG266" s="1" t="s">
        <v>120</v>
      </c>
    </row>
    <row r="267" spans="26:33" ht="10.5">
      <c r="Z267" s="1" t="s">
        <v>74</v>
      </c>
      <c r="AA267" s="1">
        <v>361</v>
      </c>
      <c r="AF267" s="1">
        <v>2951</v>
      </c>
      <c r="AG267" s="1" t="s">
        <v>77</v>
      </c>
    </row>
    <row r="268" spans="26:33" ht="10.5">
      <c r="Z268" s="1" t="s">
        <v>77</v>
      </c>
      <c r="AF268" s="1">
        <v>2576</v>
      </c>
      <c r="AG268" s="1" t="s">
        <v>73</v>
      </c>
    </row>
    <row r="269" spans="25:34" ht="10.5">
      <c r="Y269" s="1">
        <v>3051</v>
      </c>
      <c r="Z269" s="1" t="s">
        <v>77</v>
      </c>
      <c r="AF269" s="1">
        <v>2951</v>
      </c>
      <c r="AG269" s="1" t="s">
        <v>93</v>
      </c>
      <c r="AH269" s="1">
        <v>714</v>
      </c>
    </row>
    <row r="270" spans="25:33" ht="10.5">
      <c r="Y270" s="1">
        <v>2676</v>
      </c>
      <c r="Z270" s="1" t="s">
        <v>93</v>
      </c>
      <c r="AA270" s="1">
        <v>689</v>
      </c>
      <c r="AE270" s="1" t="s">
        <v>125</v>
      </c>
      <c r="AG270" s="1" t="s">
        <v>35</v>
      </c>
    </row>
    <row r="271" spans="22:34" ht="10.5">
      <c r="V271" s="1" t="s">
        <v>74</v>
      </c>
      <c r="W271" s="1">
        <v>458</v>
      </c>
      <c r="AF271" s="1">
        <v>2776</v>
      </c>
      <c r="AG271" s="1" t="s">
        <v>76</v>
      </c>
      <c r="AH271" s="1">
        <v>260</v>
      </c>
    </row>
    <row r="272" spans="31:34" ht="10.5">
      <c r="AE272" s="1" t="s">
        <v>126</v>
      </c>
      <c r="AH272" s="1">
        <v>680</v>
      </c>
    </row>
    <row r="273" spans="31:34" ht="10.5">
      <c r="AE273" s="1" t="s">
        <v>126</v>
      </c>
      <c r="AG273" s="1" t="s">
        <v>127</v>
      </c>
      <c r="AH273" s="1">
        <v>336</v>
      </c>
    </row>
    <row r="274" spans="29:30" ht="10.5">
      <c r="AC274" s="1" t="s">
        <v>127</v>
      </c>
      <c r="AD274" s="1">
        <v>263</v>
      </c>
    </row>
    <row r="275" ht="10.5">
      <c r="Z275" s="1" t="s">
        <v>121</v>
      </c>
    </row>
    <row r="276" spans="22:23" ht="10.5">
      <c r="V276" s="1" t="s">
        <v>130</v>
      </c>
      <c r="W276" s="1">
        <v>666</v>
      </c>
    </row>
    <row r="277" spans="22:29" ht="10.5">
      <c r="V277" s="1" t="s">
        <v>123</v>
      </c>
      <c r="AC277" s="1" t="s">
        <v>35</v>
      </c>
    </row>
    <row r="278" spans="22:32" ht="10.5">
      <c r="V278" s="1" t="s">
        <v>73</v>
      </c>
      <c r="Y278" s="1">
        <v>2951</v>
      </c>
      <c r="AC278" s="1" t="s">
        <v>73</v>
      </c>
      <c r="AF278" s="1">
        <v>2676</v>
      </c>
    </row>
    <row r="279" spans="22:30" ht="10.5">
      <c r="V279" s="1" t="s">
        <v>131</v>
      </c>
      <c r="Y279" s="1">
        <v>2501</v>
      </c>
      <c r="AC279" s="1" t="s">
        <v>74</v>
      </c>
      <c r="AD279" s="1">
        <v>436</v>
      </c>
    </row>
    <row r="280" spans="22:34" ht="10.5">
      <c r="V280" s="1" t="s">
        <v>77</v>
      </c>
      <c r="Y280" s="1">
        <v>2676</v>
      </c>
      <c r="AG280" s="1" t="s">
        <v>74</v>
      </c>
      <c r="AH280" s="1">
        <v>447</v>
      </c>
    </row>
    <row r="281" spans="22:30" ht="10.5">
      <c r="V281" s="1" t="s">
        <v>77</v>
      </c>
      <c r="Y281" s="1">
        <v>2576</v>
      </c>
      <c r="AC281" s="1" t="s">
        <v>74</v>
      </c>
      <c r="AD281" s="1">
        <v>413</v>
      </c>
    </row>
    <row r="282" spans="22:23" ht="10.5">
      <c r="V282" s="1" t="s">
        <v>93</v>
      </c>
      <c r="W282" s="1">
        <v>710</v>
      </c>
    </row>
    <row r="283" ht="10.5">
      <c r="Z283" s="1" t="s">
        <v>121</v>
      </c>
    </row>
    <row r="284" spans="25:33" ht="10.5">
      <c r="Y284" s="1">
        <v>2776</v>
      </c>
      <c r="Z284" s="1" t="s">
        <v>73</v>
      </c>
      <c r="AG284" s="1" t="s">
        <v>35</v>
      </c>
    </row>
    <row r="285" spans="22:30" ht="10.5">
      <c r="V285" s="1" t="s">
        <v>74</v>
      </c>
      <c r="W285" s="1">
        <v>391</v>
      </c>
      <c r="AC285" s="1" t="s">
        <v>74</v>
      </c>
      <c r="AD285" s="1">
        <v>368</v>
      </c>
    </row>
    <row r="286" spans="26:34" ht="10.5">
      <c r="Z286" s="1" t="s">
        <v>122</v>
      </c>
      <c r="AG286" s="1" t="s">
        <v>74</v>
      </c>
      <c r="AH286" s="1">
        <v>455</v>
      </c>
    </row>
    <row r="287" spans="25:34" ht="10.5">
      <c r="Y287" s="1">
        <v>2676</v>
      </c>
      <c r="Z287" s="1" t="s">
        <v>76</v>
      </c>
      <c r="AA287" s="1">
        <v>303</v>
      </c>
      <c r="AG287" s="1" t="s">
        <v>74</v>
      </c>
      <c r="AH287" s="1">
        <v>344</v>
      </c>
    </row>
    <row r="288" spans="26:33" ht="10.5">
      <c r="Z288" s="1" t="s">
        <v>74</v>
      </c>
      <c r="AA288" s="1">
        <v>364</v>
      </c>
      <c r="AG288" s="1" t="s">
        <v>73</v>
      </c>
    </row>
    <row r="289" spans="26:34" ht="10.5">
      <c r="Z289" s="1" t="s">
        <v>123</v>
      </c>
      <c r="AF289" s="1" t="s">
        <v>132</v>
      </c>
      <c r="AG289" s="1" t="s">
        <v>133</v>
      </c>
      <c r="AH289" s="1">
        <v>686</v>
      </c>
    </row>
    <row r="290" spans="25:34" ht="10.5">
      <c r="Y290" s="1">
        <v>2851</v>
      </c>
      <c r="Z290" s="1" t="s">
        <v>93</v>
      </c>
      <c r="AA290" s="1">
        <v>693</v>
      </c>
      <c r="AG290" s="1" t="s">
        <v>93</v>
      </c>
      <c r="AH290" s="1">
        <v>335</v>
      </c>
    </row>
    <row r="291" spans="26:30" ht="10.5">
      <c r="Z291" s="1" t="s">
        <v>74</v>
      </c>
      <c r="AA291" s="1">
        <v>467</v>
      </c>
      <c r="AD291" s="1">
        <v>446</v>
      </c>
    </row>
    <row r="292" ht="10.5">
      <c r="V292" s="1" t="s">
        <v>121</v>
      </c>
    </row>
    <row r="293" spans="25:26" ht="10.5">
      <c r="Y293" s="1">
        <v>2576</v>
      </c>
      <c r="Z293" s="1" t="s">
        <v>75</v>
      </c>
    </row>
    <row r="294" spans="25:29" ht="10.5">
      <c r="Y294" s="1">
        <v>2951</v>
      </c>
      <c r="Z294" s="1" t="s">
        <v>74</v>
      </c>
      <c r="AA294" s="1">
        <v>364</v>
      </c>
      <c r="AC294" s="1" t="s">
        <v>35</v>
      </c>
    </row>
    <row r="295" spans="22:33" ht="10.5">
      <c r="V295" s="1" t="s">
        <v>120</v>
      </c>
      <c r="AF295" s="1">
        <v>2676</v>
      </c>
      <c r="AG295" s="1" t="s">
        <v>35</v>
      </c>
    </row>
    <row r="296" spans="25:34" ht="10.5">
      <c r="Y296" s="1">
        <v>2676</v>
      </c>
      <c r="Z296" s="1" t="s">
        <v>74</v>
      </c>
      <c r="AA296" s="1">
        <v>399</v>
      </c>
      <c r="AF296" s="1">
        <v>3051</v>
      </c>
      <c r="AG296" s="1" t="s">
        <v>74</v>
      </c>
      <c r="AH296" s="1">
        <v>471</v>
      </c>
    </row>
    <row r="297" spans="22:34" ht="10.5">
      <c r="V297" s="1" t="s">
        <v>122</v>
      </c>
      <c r="AG297" s="1" t="s">
        <v>76</v>
      </c>
      <c r="AH297" s="1">
        <v>231</v>
      </c>
    </row>
    <row r="298" spans="25:34" ht="10.5">
      <c r="Y298" s="1">
        <v>2951</v>
      </c>
      <c r="Z298" s="1" t="s">
        <v>74</v>
      </c>
      <c r="AA298" s="1">
        <v>410</v>
      </c>
      <c r="AG298" s="1" t="s">
        <v>74</v>
      </c>
      <c r="AH298" s="1">
        <v>400</v>
      </c>
    </row>
    <row r="299" spans="22:34" ht="10.5">
      <c r="V299" s="1" t="s">
        <v>74</v>
      </c>
      <c r="W299" s="1">
        <v>388</v>
      </c>
      <c r="AG299" s="1" t="s">
        <v>93</v>
      </c>
      <c r="AH299" s="1">
        <v>291</v>
      </c>
    </row>
    <row r="300" ht="10.5">
      <c r="AG300" s="1" t="s">
        <v>120</v>
      </c>
    </row>
    <row r="301" spans="29:34" ht="10.5">
      <c r="AC301" s="8"/>
      <c r="AD301" s="8"/>
      <c r="AE301" s="8"/>
      <c r="AF301" s="8">
        <v>1251</v>
      </c>
      <c r="AG301" s="8" t="s">
        <v>135</v>
      </c>
      <c r="AH301" s="8">
        <v>666</v>
      </c>
    </row>
    <row r="302" spans="22:34" ht="10.5">
      <c r="V302" s="1" t="s">
        <v>75</v>
      </c>
      <c r="AC302" s="8"/>
      <c r="AD302" s="8"/>
      <c r="AE302" s="8"/>
      <c r="AF302" s="8"/>
      <c r="AG302" s="8" t="s">
        <v>66</v>
      </c>
      <c r="AH302" s="8"/>
    </row>
    <row r="303" spans="25:34" ht="10.5">
      <c r="Y303" s="1">
        <v>2401</v>
      </c>
      <c r="Z303" s="1" t="s">
        <v>74</v>
      </c>
      <c r="AA303" s="1">
        <v>447</v>
      </c>
      <c r="AC303" s="8" t="s">
        <v>63</v>
      </c>
      <c r="AD303" s="8"/>
      <c r="AE303" s="8"/>
      <c r="AF303" s="8">
        <v>2501</v>
      </c>
      <c r="AG303" s="8"/>
      <c r="AH303" s="8"/>
    </row>
    <row r="304" spans="26:34" ht="10.5">
      <c r="Z304" s="1" t="s">
        <v>74</v>
      </c>
      <c r="AA304" s="1">
        <v>470</v>
      </c>
      <c r="AC304" s="8"/>
      <c r="AD304" s="8"/>
      <c r="AE304" s="8"/>
      <c r="AF304" s="8">
        <v>2501</v>
      </c>
      <c r="AG304" s="8" t="s">
        <v>66</v>
      </c>
      <c r="AH304" s="8"/>
    </row>
    <row r="305" spans="26:34" ht="10.5">
      <c r="Z305" s="1" t="s">
        <v>120</v>
      </c>
      <c r="AC305" s="8" t="s">
        <v>63</v>
      </c>
      <c r="AD305" s="8"/>
      <c r="AE305" s="8"/>
      <c r="AF305" s="8">
        <v>2851</v>
      </c>
      <c r="AG305" s="8"/>
      <c r="AH305" s="8"/>
    </row>
    <row r="306" spans="25:35" ht="10.5">
      <c r="Y306" s="1">
        <v>2851</v>
      </c>
      <c r="Z306" s="1" t="s">
        <v>73</v>
      </c>
      <c r="AE306" s="1" t="s">
        <v>134</v>
      </c>
      <c r="AF306" s="1">
        <v>1642</v>
      </c>
      <c r="AG306" s="1" t="s">
        <v>95</v>
      </c>
      <c r="AH306" s="1">
        <v>330</v>
      </c>
      <c r="AI306" s="1" t="s">
        <v>136</v>
      </c>
    </row>
    <row r="307" spans="22:33" ht="10.5">
      <c r="V307" s="1" t="s">
        <v>121</v>
      </c>
      <c r="Y307" s="1">
        <v>2501</v>
      </c>
      <c r="AG307" s="1" t="s">
        <v>137</v>
      </c>
    </row>
    <row r="308" spans="25:33" ht="10.5">
      <c r="Y308" s="1">
        <v>2851</v>
      </c>
      <c r="Z308" s="1" t="s">
        <v>73</v>
      </c>
      <c r="AF308" s="1">
        <v>2776</v>
      </c>
      <c r="AG308" s="1" t="s">
        <v>77</v>
      </c>
    </row>
    <row r="309" spans="25:30" ht="10.5">
      <c r="Y309" s="1">
        <v>2501</v>
      </c>
      <c r="Z309" s="1" t="s">
        <v>35</v>
      </c>
      <c r="AC309" s="1" t="s">
        <v>93</v>
      </c>
      <c r="AD309" s="1">
        <v>333</v>
      </c>
    </row>
    <row r="310" spans="25:29" ht="10.5">
      <c r="Y310" s="1">
        <v>2851</v>
      </c>
      <c r="Z310" s="1" t="s">
        <v>73</v>
      </c>
      <c r="AC310" s="1" t="s">
        <v>122</v>
      </c>
    </row>
    <row r="311" spans="25:33" ht="10.5">
      <c r="Y311" s="1">
        <v>2501</v>
      </c>
      <c r="Z311" s="1" t="s">
        <v>75</v>
      </c>
      <c r="AF311" s="1">
        <v>2951</v>
      </c>
      <c r="AG311" s="1" t="s">
        <v>73</v>
      </c>
    </row>
    <row r="312" spans="25:34" ht="10.5">
      <c r="Y312" s="1">
        <v>2851</v>
      </c>
      <c r="Z312" s="1" t="s">
        <v>73</v>
      </c>
      <c r="AF312" s="1">
        <v>2576</v>
      </c>
      <c r="AG312" s="1" t="s">
        <v>76</v>
      </c>
      <c r="AH312" s="1">
        <v>259</v>
      </c>
    </row>
    <row r="313" spans="22:29" ht="10.5">
      <c r="V313" s="1" t="s">
        <v>75</v>
      </c>
      <c r="Y313" s="1">
        <v>2501</v>
      </c>
      <c r="AC313" s="1" t="s">
        <v>122</v>
      </c>
    </row>
    <row r="314" spans="22:33" ht="10.5">
      <c r="V314" s="1" t="s">
        <v>74</v>
      </c>
      <c r="W314" s="1">
        <v>465</v>
      </c>
      <c r="AF314" s="1">
        <v>2576</v>
      </c>
      <c r="AG314" s="1" t="s">
        <v>77</v>
      </c>
    </row>
    <row r="315" spans="26:32" ht="10.5">
      <c r="Z315" s="1" t="s">
        <v>74</v>
      </c>
      <c r="AA315" s="1">
        <v>440</v>
      </c>
      <c r="AC315" s="1" t="s">
        <v>75</v>
      </c>
      <c r="AF315" s="1">
        <v>2951</v>
      </c>
    </row>
    <row r="316" spans="22:33" ht="10.5">
      <c r="V316" s="1" t="s">
        <v>74</v>
      </c>
      <c r="W316" s="1">
        <v>479</v>
      </c>
      <c r="AF316" s="1">
        <v>2576</v>
      </c>
      <c r="AG316" s="1" t="s">
        <v>77</v>
      </c>
    </row>
    <row r="317" spans="32:34" ht="10.5">
      <c r="AF317" s="1">
        <v>1338</v>
      </c>
      <c r="AG317" s="1" t="s">
        <v>139</v>
      </c>
      <c r="AH317" s="1" t="s">
        <v>138</v>
      </c>
    </row>
    <row r="318" spans="33:34" ht="10.5">
      <c r="AG318" s="1" t="s">
        <v>74</v>
      </c>
      <c r="AH318" s="1">
        <v>430</v>
      </c>
    </row>
    <row r="319" spans="22:30" ht="10.5">
      <c r="V319" s="1" t="s">
        <v>73</v>
      </c>
      <c r="AC319" s="1" t="s">
        <v>74</v>
      </c>
      <c r="AD319" s="1">
        <v>449</v>
      </c>
    </row>
    <row r="320" spans="25:26" ht="10.5">
      <c r="Y320" s="1">
        <v>2776</v>
      </c>
      <c r="Z320" s="1" t="s">
        <v>35</v>
      </c>
    </row>
    <row r="321" spans="25:34" ht="10.5">
      <c r="Y321" s="1">
        <v>2401</v>
      </c>
      <c r="Z321" s="1" t="s">
        <v>76</v>
      </c>
      <c r="AA321" s="1">
        <v>321</v>
      </c>
      <c r="AG321" s="1" t="s">
        <v>74</v>
      </c>
      <c r="AH321" s="1">
        <v>439</v>
      </c>
    </row>
    <row r="322" spans="26:32" ht="10.5">
      <c r="Z322" s="1" t="s">
        <v>123</v>
      </c>
      <c r="AC322" s="1" t="s">
        <v>75</v>
      </c>
      <c r="AF322" s="1">
        <v>2851</v>
      </c>
    </row>
    <row r="323" spans="25:29" ht="10.5">
      <c r="Y323" s="1">
        <v>2676</v>
      </c>
      <c r="Z323" s="1" t="s">
        <v>74</v>
      </c>
      <c r="AA323" s="1">
        <v>423</v>
      </c>
      <c r="AC323" s="1" t="s">
        <v>75</v>
      </c>
    </row>
    <row r="324" spans="22:34" ht="10.5">
      <c r="V324" s="1" t="s">
        <v>127</v>
      </c>
      <c r="W324" s="1">
        <v>262</v>
      </c>
      <c r="AF324" s="1">
        <v>2576</v>
      </c>
      <c r="AG324" s="1" t="s">
        <v>93</v>
      </c>
      <c r="AH324" s="1">
        <v>679</v>
      </c>
    </row>
    <row r="325" ht="10.5">
      <c r="AG325" s="1" t="s">
        <v>120</v>
      </c>
    </row>
    <row r="326" spans="32:34" ht="10.5">
      <c r="AF326" s="1">
        <v>2576</v>
      </c>
      <c r="AG326" s="1" t="s">
        <v>74</v>
      </c>
      <c r="AH326" s="1">
        <v>360</v>
      </c>
    </row>
    <row r="327" spans="26:33" ht="10.5">
      <c r="Z327" s="1" t="s">
        <v>120</v>
      </c>
      <c r="AG327" s="1" t="s">
        <v>75</v>
      </c>
    </row>
    <row r="328" spans="25:33" ht="10.5">
      <c r="Y328" s="1">
        <v>2776</v>
      </c>
      <c r="Z328" s="1" t="s">
        <v>74</v>
      </c>
      <c r="AA328" s="1">
        <v>395</v>
      </c>
      <c r="AF328" s="1">
        <v>2501</v>
      </c>
      <c r="AG328" s="1" t="s">
        <v>75</v>
      </c>
    </row>
    <row r="329" spans="26:33" ht="10.5">
      <c r="Z329" s="1" t="s">
        <v>123</v>
      </c>
      <c r="AF329" s="1">
        <v>2851</v>
      </c>
      <c r="AG329" s="1" t="s">
        <v>35</v>
      </c>
    </row>
    <row r="330" spans="25:33" ht="10.5">
      <c r="Y330" s="1">
        <v>3051</v>
      </c>
      <c r="Z330" s="1" t="s">
        <v>74</v>
      </c>
      <c r="AA330" s="1">
        <v>419</v>
      </c>
      <c r="AF330" s="1">
        <v>2501</v>
      </c>
      <c r="AG330" s="1" t="s">
        <v>75</v>
      </c>
    </row>
    <row r="331" spans="26:33" ht="10.5">
      <c r="Z331" s="1" t="s">
        <v>76</v>
      </c>
      <c r="AA331" s="1">
        <v>234</v>
      </c>
      <c r="AF331" s="1">
        <v>2851</v>
      </c>
      <c r="AG331" s="5" t="s">
        <v>35</v>
      </c>
    </row>
    <row r="332" spans="22:32" ht="10.5">
      <c r="V332" s="1" t="s">
        <v>121</v>
      </c>
      <c r="AC332" s="5" t="s">
        <v>82</v>
      </c>
      <c r="AF332" s="1">
        <v>2501</v>
      </c>
    </row>
    <row r="333" spans="25:32" ht="10.5">
      <c r="Y333" s="1">
        <v>2501</v>
      </c>
      <c r="Z333" s="1" t="s">
        <v>76</v>
      </c>
      <c r="AA333" s="1">
        <v>229</v>
      </c>
      <c r="AC333" s="5" t="s">
        <v>78</v>
      </c>
      <c r="AF333" s="1">
        <v>2851</v>
      </c>
    </row>
    <row r="334" spans="26:33" ht="10.5">
      <c r="Z334" s="1" t="s">
        <v>76</v>
      </c>
      <c r="AA334" s="1">
        <v>249</v>
      </c>
      <c r="AF334" s="1">
        <v>2501</v>
      </c>
      <c r="AG334" s="5" t="s">
        <v>75</v>
      </c>
    </row>
    <row r="335" spans="26:35" ht="10.5">
      <c r="Z335" s="1" t="s">
        <v>120</v>
      </c>
      <c r="AE335" s="9" t="s">
        <v>143</v>
      </c>
      <c r="AF335" s="1">
        <v>1639</v>
      </c>
      <c r="AG335" s="9" t="s">
        <v>147</v>
      </c>
      <c r="AI335" s="1" t="s">
        <v>83</v>
      </c>
    </row>
    <row r="336" spans="22:32" ht="10.5">
      <c r="V336" s="1" t="s">
        <v>74</v>
      </c>
      <c r="W336" s="1">
        <v>413</v>
      </c>
      <c r="AC336" s="9" t="s">
        <v>35</v>
      </c>
      <c r="AF336" s="1">
        <v>2951</v>
      </c>
    </row>
    <row r="337" spans="26:33" ht="10.5">
      <c r="Z337" s="1" t="s">
        <v>123</v>
      </c>
      <c r="AC337" s="5"/>
      <c r="AF337" s="1">
        <v>2851</v>
      </c>
      <c r="AG337" s="9" t="s">
        <v>144</v>
      </c>
    </row>
    <row r="338" spans="25:35" ht="10.5">
      <c r="Y338" s="1">
        <v>2501</v>
      </c>
      <c r="Z338" s="1" t="s">
        <v>76</v>
      </c>
      <c r="AA338" s="1">
        <v>274</v>
      </c>
      <c r="AE338" s="1" t="s">
        <v>148</v>
      </c>
      <c r="AF338" s="1">
        <v>1656</v>
      </c>
      <c r="AG338" s="1" t="s">
        <v>144</v>
      </c>
      <c r="AI338" s="1" t="s">
        <v>149</v>
      </c>
    </row>
    <row r="339" spans="26:30" ht="10.5">
      <c r="Z339" s="1" t="s">
        <v>74</v>
      </c>
      <c r="AA339" s="1" t="s">
        <v>140</v>
      </c>
      <c r="AC339" s="1" t="s">
        <v>93</v>
      </c>
      <c r="AD339" s="1">
        <v>647</v>
      </c>
    </row>
    <row r="340" spans="26:30" ht="10.5">
      <c r="Z340" s="1" t="s">
        <v>120</v>
      </c>
      <c r="AC340" s="1" t="s">
        <v>74</v>
      </c>
      <c r="AD340" s="1">
        <v>386</v>
      </c>
    </row>
    <row r="341" spans="25:27" ht="10.5">
      <c r="Y341" s="1">
        <v>2951</v>
      </c>
      <c r="Z341" s="1" t="s">
        <v>93</v>
      </c>
      <c r="AA341" s="1">
        <v>547</v>
      </c>
    </row>
    <row r="342" spans="26:33" ht="10.5">
      <c r="Z342" s="1" t="s">
        <v>76</v>
      </c>
      <c r="AA342" s="1">
        <v>344</v>
      </c>
      <c r="AG342" s="1" t="s">
        <v>35</v>
      </c>
    </row>
    <row r="343" spans="26:34" ht="10.5">
      <c r="Z343" s="1" t="s">
        <v>122</v>
      </c>
      <c r="AF343" s="1">
        <v>2501</v>
      </c>
      <c r="AG343" s="1" t="s">
        <v>74</v>
      </c>
      <c r="AH343" s="1">
        <v>412</v>
      </c>
    </row>
    <row r="344" spans="25:30" ht="10.5">
      <c r="Y344" s="1">
        <v>1526</v>
      </c>
      <c r="Z344" s="1" t="s">
        <v>141</v>
      </c>
      <c r="AA344" s="1">
        <v>905</v>
      </c>
      <c r="AD344" s="1">
        <v>383</v>
      </c>
    </row>
    <row r="345" spans="26:27" ht="10.5">
      <c r="Z345" s="1" t="s">
        <v>93</v>
      </c>
      <c r="AA345" s="1">
        <v>690</v>
      </c>
    </row>
    <row r="346" spans="22:23" ht="10.5">
      <c r="V346" s="1" t="s">
        <v>142</v>
      </c>
      <c r="W346" s="1">
        <v>446</v>
      </c>
    </row>
    <row r="347" spans="33:34" ht="10.5">
      <c r="AG347" s="1" t="s">
        <v>74</v>
      </c>
      <c r="AH347" s="1">
        <v>431</v>
      </c>
    </row>
    <row r="348" spans="26:34" ht="10.5">
      <c r="Z348" s="1" t="s">
        <v>74</v>
      </c>
      <c r="AA348" s="1">
        <v>360</v>
      </c>
      <c r="AG348" s="1" t="s">
        <v>74</v>
      </c>
      <c r="AH348" s="1">
        <v>449</v>
      </c>
    </row>
    <row r="349" spans="26:29" ht="10.5">
      <c r="Z349" s="1" t="s">
        <v>76</v>
      </c>
      <c r="AA349" s="1">
        <v>294</v>
      </c>
      <c r="AC349" s="1" t="s">
        <v>122</v>
      </c>
    </row>
    <row r="350" spans="22:34" ht="10.5">
      <c r="V350" s="1" t="s">
        <v>35</v>
      </c>
      <c r="AF350" s="1">
        <v>2851</v>
      </c>
      <c r="AG350" s="1" t="s">
        <v>76</v>
      </c>
      <c r="AH350" s="1">
        <v>350</v>
      </c>
    </row>
    <row r="351" spans="25:29" ht="10.5">
      <c r="Y351" s="1">
        <v>2401</v>
      </c>
      <c r="Z351" s="1" t="s">
        <v>35</v>
      </c>
      <c r="AC351" s="1" t="s">
        <v>123</v>
      </c>
    </row>
    <row r="352" spans="25:34" ht="10.5">
      <c r="Y352" s="1">
        <v>2776</v>
      </c>
      <c r="Z352" s="1" t="s">
        <v>76</v>
      </c>
      <c r="AA352" s="1">
        <v>229</v>
      </c>
      <c r="AF352" s="1">
        <v>2401</v>
      </c>
      <c r="AG352" s="1" t="s">
        <v>76</v>
      </c>
      <c r="AH352" s="1">
        <v>308</v>
      </c>
    </row>
    <row r="353" spans="22:29" ht="10.5">
      <c r="V353" s="1" t="s">
        <v>127</v>
      </c>
      <c r="W353" s="1">
        <v>271</v>
      </c>
      <c r="AC353" s="1" t="s">
        <v>123</v>
      </c>
    </row>
    <row r="354" spans="29:32" ht="10.5">
      <c r="AC354" s="1" t="s">
        <v>73</v>
      </c>
      <c r="AF354" s="1">
        <v>2676</v>
      </c>
    </row>
    <row r="355" spans="29:30" ht="10.5">
      <c r="AC355" s="1" t="s">
        <v>76</v>
      </c>
      <c r="AD355" s="1">
        <v>238</v>
      </c>
    </row>
    <row r="356" spans="26:33" ht="10.5">
      <c r="Z356" s="1" t="s">
        <v>77</v>
      </c>
      <c r="AG356" s="1" t="s">
        <v>121</v>
      </c>
    </row>
    <row r="357" spans="25:32" ht="10.5">
      <c r="Y357" s="1">
        <v>2851</v>
      </c>
      <c r="Z357" s="1" t="s">
        <v>93</v>
      </c>
      <c r="AA357" s="1">
        <v>345</v>
      </c>
      <c r="AC357" s="1" t="s">
        <v>73</v>
      </c>
      <c r="AF357" s="1">
        <v>2851</v>
      </c>
    </row>
    <row r="358" spans="22:33" ht="10.5">
      <c r="V358" s="1" t="s">
        <v>74</v>
      </c>
      <c r="W358" s="1">
        <v>388</v>
      </c>
      <c r="AF358" s="1">
        <v>2501</v>
      </c>
      <c r="AG358" s="1" t="s">
        <v>75</v>
      </c>
    </row>
    <row r="359" spans="32:33" ht="10.5">
      <c r="AF359" s="1">
        <v>2851</v>
      </c>
      <c r="AG359" s="1" t="s">
        <v>73</v>
      </c>
    </row>
    <row r="360" spans="29:30" ht="10.5">
      <c r="AC360" s="1" t="s">
        <v>76</v>
      </c>
      <c r="AD360" s="1">
        <v>344</v>
      </c>
    </row>
    <row r="361" ht="10.5">
      <c r="AC361" s="1" t="s">
        <v>121</v>
      </c>
    </row>
    <row r="362" spans="32:34" ht="10.5">
      <c r="AF362" s="1">
        <v>2576</v>
      </c>
      <c r="AG362" s="1" t="s">
        <v>76</v>
      </c>
      <c r="AH362" s="1">
        <v>331</v>
      </c>
    </row>
    <row r="363" ht="10.5">
      <c r="AG363" s="1" t="s">
        <v>77</v>
      </c>
    </row>
    <row r="364" spans="32:33" ht="10.5">
      <c r="AF364" s="1">
        <v>2951</v>
      </c>
      <c r="AG364" s="1" t="s">
        <v>35</v>
      </c>
    </row>
    <row r="365" spans="32:34" ht="10.5">
      <c r="AF365" s="1">
        <v>2576</v>
      </c>
      <c r="AG365" s="1" t="s">
        <v>74</v>
      </c>
      <c r="AH365" s="1">
        <v>434</v>
      </c>
    </row>
    <row r="366" ht="10.5">
      <c r="AG366" s="1" t="s">
        <v>123</v>
      </c>
    </row>
    <row r="367" spans="29:30" ht="10.5">
      <c r="AC367" s="10" t="s">
        <v>153</v>
      </c>
      <c r="AD367" s="1">
        <v>545</v>
      </c>
    </row>
    <row r="368" ht="10.5">
      <c r="AC368" s="10" t="s">
        <v>154</v>
      </c>
    </row>
    <row r="369" spans="29:30" ht="10.5">
      <c r="AC369" s="10" t="s">
        <v>150</v>
      </c>
      <c r="AD369" s="1">
        <v>3051</v>
      </c>
    </row>
    <row r="370" spans="32:34" ht="10.5">
      <c r="AF370" s="1">
        <v>2676</v>
      </c>
      <c r="AG370" s="10" t="s">
        <v>151</v>
      </c>
      <c r="AH370" s="1">
        <v>418</v>
      </c>
    </row>
    <row r="371" ht="10.5">
      <c r="AC371" s="10" t="s">
        <v>152</v>
      </c>
    </row>
    <row r="372" spans="32:33" ht="10.5">
      <c r="AF372" s="1">
        <v>2676</v>
      </c>
      <c r="AG372" s="10" t="s">
        <v>120</v>
      </c>
    </row>
    <row r="373" spans="31:35" ht="10.5">
      <c r="AE373" s="1" t="s">
        <v>155</v>
      </c>
      <c r="AF373" s="1">
        <v>1657</v>
      </c>
      <c r="AG373" s="1" t="s">
        <v>74</v>
      </c>
      <c r="AH373" s="1">
        <v>422</v>
      </c>
      <c r="AI373" s="1" t="s">
        <v>136</v>
      </c>
    </row>
    <row r="374" ht="10.5">
      <c r="AC374" s="1" t="s">
        <v>75</v>
      </c>
    </row>
    <row r="375" spans="29:30" ht="10.5">
      <c r="AC375" s="1" t="s">
        <v>93</v>
      </c>
      <c r="AD375" s="1">
        <v>443</v>
      </c>
    </row>
    <row r="376" ht="10.5">
      <c r="AC376" s="1" t="s">
        <v>121</v>
      </c>
    </row>
    <row r="377" spans="29:30" ht="10.5">
      <c r="AC377" s="1" t="s">
        <v>76</v>
      </c>
      <c r="AD377" s="1">
        <v>250</v>
      </c>
    </row>
    <row r="378" spans="33:34" ht="10.5">
      <c r="AG378" s="1" t="s">
        <v>127</v>
      </c>
      <c r="AH378" s="1">
        <v>266</v>
      </c>
    </row>
    <row r="379" spans="31:34" ht="10.5">
      <c r="AE379" s="1" t="s">
        <v>126</v>
      </c>
      <c r="AG379" s="1" t="s">
        <v>74</v>
      </c>
      <c r="AH379" s="1">
        <v>432</v>
      </c>
    </row>
    <row r="380" spans="31:34" ht="10.5">
      <c r="AE380" s="1" t="s">
        <v>126</v>
      </c>
      <c r="AG380" s="1" t="s">
        <v>76</v>
      </c>
      <c r="AH380" s="1">
        <v>230</v>
      </c>
    </row>
    <row r="381" spans="31:34" ht="10.5">
      <c r="AE381" s="1" t="s">
        <v>126</v>
      </c>
      <c r="AG381" s="1" t="s">
        <v>74</v>
      </c>
      <c r="AH381" s="1">
        <v>364</v>
      </c>
    </row>
    <row r="382" spans="31:34" ht="10.5">
      <c r="AE382" s="1" t="s">
        <v>126</v>
      </c>
      <c r="AG382" s="1" t="s">
        <v>76</v>
      </c>
      <c r="AH382" s="1">
        <v>246</v>
      </c>
    </row>
    <row r="383" spans="31:33" ht="10.5">
      <c r="AE383" s="1" t="s">
        <v>126</v>
      </c>
      <c r="AG383" s="1" t="s">
        <v>122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スルメ</dc:creator>
  <cp:keywords/>
  <dc:description/>
  <cp:lastModifiedBy>いし</cp:lastModifiedBy>
  <dcterms:created xsi:type="dcterms:W3CDTF">2000-09-29T05:11:20Z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